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sakurait-my.sharepoint.com/personal/sekizuka_sakura_ad_jp/Documents/in/専サバチーム/10_PHY/PHYサービスサイト/リリース後/202403_新8Cv3リリース/申込書/"/>
    </mc:Choice>
  </mc:AlternateContent>
  <xr:revisionPtr revIDLastSave="31" documentId="13_ncr:1_{79F321F4-5006-4982-9E01-12F88D49E65F}" xr6:coauthVersionLast="47" xr6:coauthVersionMax="47" xr10:uidLastSave="{57574187-5F38-48CA-8178-8B4E6D1D213B}"/>
  <workbookProtection workbookAlgorithmName="SHA-512" workbookHashValue="cSlGKPj6vlluHztjYjDi5zYyxGQMUAMxoizjQ0bWInCncbvy6QNiXwaIk+O6LJAPfQ2K8duAnN4D1HKCZpE0+g==" workbookSaltValue="qAoD5EE3Y1gQP0cb0T5XjA==" workbookSpinCount="100000" lockStructure="1"/>
  <bookViews>
    <workbookView xWindow="4170" yWindow="2775" windowWidth="22155" windowHeight="12705" tabRatio="760" xr2:uid="{00000000-000D-0000-FFFF-FFFF00000000}"/>
  </bookViews>
  <sheets>
    <sheet name="作業依頼にあたって" sheetId="36" r:id="rId1"/>
    <sheet name="ご依頼基本情報" sheetId="66" r:id="rId2"/>
    <sheet name="詳細情報" sheetId="72" r:id="rId3"/>
    <sheet name="提供仕様一覧" sheetId="42" state="hidden" r:id="rId4"/>
  </sheets>
  <definedNames>
    <definedName name="kaitei">提供仕様一覧!$A$27</definedName>
    <definedName name="phy_1330">提供仕様一覧!$H$20:$H$26</definedName>
    <definedName name="phy_2530">提供仕様一覧!$I$20:$I$25</definedName>
    <definedName name="phy_NVMe">提供仕様一覧!$J$20:'提供仕様一覧'!$J$20:$J$23</definedName>
    <definedName name="phy_srv">提供仕様一覧!$C$20:$C$28</definedName>
    <definedName name="phy_work">提供仕様一覧!$B$20:$B$22</definedName>
    <definedName name="_xlnm.Print_Area" localSheetId="1">ご依頼基本情報!$A$1:$BF$68</definedName>
    <definedName name="_xlnm.Print_Area" localSheetId="0">作業依頼にあたって!$A$1:$BF$72</definedName>
    <definedName name="_xlnm.Print_Area" localSheetId="2">詳細情報!$A$1:$BF$55</definedName>
    <definedName name="select">提供仕様一覧!$A$21</definedName>
    <definedName name="select_disable">提供仕様一覧!$A$25</definedName>
    <definedName name="select_srv">提供仕様一覧!$A$23</definedName>
    <definedName name="vlk">提供仕様一覧!$C$20:$G$28</definedName>
    <definedName name="vlk_cd">提供仕様一覧!$E$3</definedName>
    <definedName name="vlk_srv">提供仕様一覧!$D$3</definedName>
    <definedName name="vlk_str">提供仕様一覧!$F$3</definedName>
    <definedName name="vlk_strN">提供仕様一覧!$G$3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30" i="72" l="1"/>
  <c r="A3" i="42"/>
  <c r="D3" i="42" s="1"/>
  <c r="E3" i="42" l="1"/>
  <c r="F3" i="42"/>
  <c r="G3" i="42"/>
  <c r="G9" i="42" s="1"/>
  <c r="F9" i="42" l="1"/>
  <c r="D18" i="72" s="1"/>
  <c r="AJ18" i="72" s="1"/>
  <c r="F8" i="42"/>
  <c r="D16" i="72" s="1"/>
  <c r="AJ16" i="72" s="1"/>
  <c r="G8" i="42"/>
  <c r="D45" i="72" s="1"/>
  <c r="AJ45" i="72" s="1"/>
  <c r="F7" i="42"/>
  <c r="D14" i="72" s="1"/>
  <c r="AJ14" i="72" s="1"/>
  <c r="G7" i="42"/>
  <c r="D43" i="72" s="1"/>
  <c r="AJ43" i="72" s="1"/>
  <c r="F6" i="42"/>
  <c r="D12" i="72" s="1"/>
  <c r="AJ12" i="72" s="1"/>
  <c r="G6" i="42"/>
  <c r="D41" i="72" s="1"/>
  <c r="AJ41" i="72" s="1"/>
  <c r="F11" i="42"/>
  <c r="D22" i="72" s="1"/>
  <c r="AJ22" i="72" s="1"/>
  <c r="F10" i="42"/>
  <c r="D20" i="72" s="1"/>
  <c r="AJ20" i="72" s="1"/>
  <c r="AA30" i="72"/>
  <c r="AV30" i="72" s="1"/>
  <c r="D47" i="72"/>
  <c r="AJ47" i="72" s="1"/>
  <c r="AA3" i="72"/>
  <c r="AV3" i="72" s="1"/>
  <c r="BA8" i="66"/>
</calcChain>
</file>

<file path=xl/sharedStrings.xml><?xml version="1.0" encoding="utf-8"?>
<sst xmlns="http://schemas.openxmlformats.org/spreadsheetml/2006/main" count="276" uniqueCount="212">
  <si>
    <t>年</t>
    <rPh sb="0" eb="1">
      <t>ネン</t>
    </rPh>
    <phoneticPr fontId="4"/>
  </si>
  <si>
    <t>月</t>
    <rPh sb="0" eb="1">
      <t>ツキ</t>
    </rPh>
    <phoneticPr fontId="4"/>
  </si>
  <si>
    <t>日</t>
    <rPh sb="0" eb="1">
      <t>ヒ</t>
    </rPh>
    <phoneticPr fontId="4"/>
  </si>
  <si>
    <t>申込番号</t>
    <rPh sb="0" eb="2">
      <t>モウシコミ</t>
    </rPh>
    <rPh sb="2" eb="4">
      <t>バンゴウ</t>
    </rPh>
    <phoneticPr fontId="4"/>
  </si>
  <si>
    <t>会員ID</t>
    <rPh sb="0" eb="2">
      <t>カイイン</t>
    </rPh>
    <phoneticPr fontId="4"/>
  </si>
  <si>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4"/>
  </si>
  <si>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4"/>
  </si>
  <si>
    <t>　</t>
    <phoneticPr fontId="4"/>
  </si>
  <si>
    <t>　　　　</t>
    <phoneticPr fontId="4"/>
  </si>
  <si>
    <t>[ ご利用料金について ]</t>
    <phoneticPr fontId="4"/>
  </si>
  <si>
    <t>基本サービス情報</t>
    <rPh sb="0" eb="2">
      <t>キホン</t>
    </rPh>
    <rPh sb="6" eb="8">
      <t>ジョウホウ</t>
    </rPh>
    <phoneticPr fontId="4"/>
  </si>
  <si>
    <t>ご契約者情報</t>
    <phoneticPr fontId="4"/>
  </si>
  <si>
    <t>[</t>
    <phoneticPr fontId="4"/>
  </si>
  <si>
    <t>]</t>
    <phoneticPr fontId="4"/>
  </si>
  <si>
    <t>　フリガナ</t>
    <phoneticPr fontId="4"/>
  </si>
  <si>
    <t>ポート番号</t>
    <rPh sb="3" eb="5">
      <t>バンゴウ</t>
    </rPh>
    <phoneticPr fontId="4"/>
  </si>
  <si>
    <t>選択してください</t>
    <phoneticPr fontId="4"/>
  </si>
  <si>
    <t>交換を希望される内蔵ストレージについて、該当する項目内容をプルダウンメニューより選択してください。</t>
    <rPh sb="0" eb="2">
      <t>コウカン</t>
    </rPh>
    <rPh sb="3" eb="5">
      <t>キボウ</t>
    </rPh>
    <rPh sb="8" eb="10">
      <t>ナイゾウ</t>
    </rPh>
    <rPh sb="20" eb="22">
      <t>ガイトウ</t>
    </rPh>
    <rPh sb="24" eb="26">
      <t>コウモク</t>
    </rPh>
    <rPh sb="26" eb="28">
      <t>ナイヨウ</t>
    </rPh>
    <rPh sb="40" eb="42">
      <t>センタク</t>
    </rPh>
    <phoneticPr fontId="4"/>
  </si>
  <si>
    <t>▽ポート番号およびご利用ストレージについて</t>
    <rPh sb="4" eb="6">
      <t>バンゴウ</t>
    </rPh>
    <rPh sb="10" eb="12">
      <t>リヨウ</t>
    </rPh>
    <phoneticPr fontId="4"/>
  </si>
  <si>
    <t>&lt;注意事項&gt;</t>
    <phoneticPr fontId="4"/>
  </si>
  <si>
    <t xml:space="preserve">未記入の場合は、登録電話番号にご連絡いたします。 </t>
    <phoneticPr fontId="4"/>
  </si>
  <si>
    <r>
      <rPr>
        <b/>
        <sz val="11"/>
        <rFont val="ＭＳ Ｐゴシック"/>
        <family val="3"/>
        <charset val="128"/>
      </rPr>
      <t>法人担当者</t>
    </r>
    <r>
      <rPr>
        <b/>
        <sz val="10"/>
        <rFont val="ＭＳ Ｐゴシック"/>
        <family val="3"/>
        <charset val="128"/>
      </rPr>
      <t xml:space="preserve">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</si>
  <si>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 xml:space="preserve"> </t>
    <phoneticPr fontId="4"/>
  </si>
  <si>
    <t>・ お電話でのお問い合わせ</t>
    <rPh sb="3" eb="5">
      <t>デンワ</t>
    </rPh>
    <rPh sb="8" eb="9">
      <t>ト</t>
    </rPh>
    <rPh sb="10" eb="11">
      <t>ア</t>
    </rPh>
    <phoneticPr fontId="5"/>
  </si>
  <si>
    <t>　　　・RAID構成を行わない形でのご提供となります。</t>
    <phoneticPr fontId="4"/>
  </si>
  <si>
    <t>SATA 1TB</t>
    <phoneticPr fontId="4"/>
  </si>
  <si>
    <t>―基本約款：</t>
    <phoneticPr fontId="4"/>
  </si>
  <si>
    <t>https://www.sakura.ad.jp/agreement/[a]yakkan0_kihon.pdf</t>
    <phoneticPr fontId="4"/>
  </si>
  <si>
    <t>https://www.sakura.ad.jp/agreement/[a]yakkan3_dedicated.pdf</t>
    <phoneticPr fontId="4"/>
  </si>
  <si>
    <t>●</t>
    <phoneticPr fontId="4"/>
  </si>
  <si>
    <t>―個人情報の取扱いについて：</t>
    <rPh sb="1" eb="3">
      <t>コジン</t>
    </rPh>
    <rPh sb="3" eb="5">
      <t>ジョウホウ</t>
    </rPh>
    <rPh sb="6" eb="8">
      <t>トリアツカ</t>
    </rPh>
    <phoneticPr fontId="4"/>
  </si>
  <si>
    <t>https://www.sakura.ad.jp/privacy/statement/</t>
    <phoneticPr fontId="4"/>
  </si>
  <si>
    <r>
      <t>　</t>
    </r>
    <r>
      <rPr>
        <sz val="8"/>
        <rFont val="ＭＳ Ｐゴシック"/>
        <family val="3"/>
        <charset val="128"/>
      </rPr>
      <t>受付時間　平日午前9時45分 ～ 午後6時 （土日祝日、当社指定休日は休み）</t>
    </r>
    <rPh sb="1" eb="3">
      <t>ウケツケ</t>
    </rPh>
    <rPh sb="3" eb="5">
      <t>ジカン</t>
    </rPh>
    <rPh sb="6" eb="8">
      <t>ヘイジツ</t>
    </rPh>
    <rPh sb="8" eb="10">
      <t>ゴゼン</t>
    </rPh>
    <rPh sb="11" eb="12">
      <t>ジ</t>
    </rPh>
    <rPh sb="14" eb="15">
      <t>フン</t>
    </rPh>
    <rPh sb="18" eb="20">
      <t>ゴゴ</t>
    </rPh>
    <rPh sb="21" eb="22">
      <t>ジ</t>
    </rPh>
    <phoneticPr fontId="5"/>
  </si>
  <si>
    <t>カスタマーセンター 0120-775-664</t>
    <phoneticPr fontId="4"/>
  </si>
  <si>
    <t>phy_srv</t>
    <phoneticPr fontId="4"/>
  </si>
  <si>
    <t>PHY_サーバプラン</t>
    <phoneticPr fontId="4"/>
  </si>
  <si>
    <t>const</t>
    <phoneticPr fontId="4"/>
  </si>
  <si>
    <t>定数</t>
    <rPh sb="0" eb="2">
      <t>テイスウ</t>
    </rPh>
    <phoneticPr fontId="4"/>
  </si>
  <si>
    <t>select</t>
    <phoneticPr fontId="4"/>
  </si>
  <si>
    <t>SSD 480GB</t>
    <phoneticPr fontId="4"/>
  </si>
  <si>
    <t>SSD 960GB</t>
    <phoneticPr fontId="4"/>
  </si>
  <si>
    <t>SSD 1.92TB</t>
    <phoneticPr fontId="4"/>
  </si>
  <si>
    <t>SSD 3.84TB</t>
    <phoneticPr fontId="4"/>
  </si>
  <si>
    <t>select_srv</t>
    <phoneticPr fontId="4"/>
  </si>
  <si>
    <t>サーバモデルを選択してください</t>
    <phoneticPr fontId="4"/>
  </si>
  <si>
    <t>（さくらの専用サーバ PHY 用）</t>
    <rPh sb="15" eb="16">
      <t>ヨウ</t>
    </rPh>
    <phoneticPr fontId="4"/>
  </si>
  <si>
    <t>！必ずご記入ください！</t>
    <rPh sb="1" eb="2">
      <t>カナラ</t>
    </rPh>
    <rPh sb="4" eb="6">
      <t>キニュウ</t>
    </rPh>
    <phoneticPr fontId="4"/>
  </si>
  <si>
    <t>・ストレージをNVMeに交換することはできません。また、NVMeをストレージに交換することもできません。</t>
    <rPh sb="12" eb="14">
      <t>コウカン</t>
    </rPh>
    <rPh sb="39" eb="41">
      <t>コウカン</t>
    </rPh>
    <phoneticPr fontId="4"/>
  </si>
  <si>
    <t>① サーバーに既に搭載されているストレージの、容量変更を目的とした交換のご依頼。</t>
    <rPh sb="7" eb="8">
      <t>スデ</t>
    </rPh>
    <rPh sb="9" eb="11">
      <t>トウサイ</t>
    </rPh>
    <rPh sb="23" eb="25">
      <t>ヨウリョウ</t>
    </rPh>
    <rPh sb="25" eb="27">
      <t>ヘンコウ</t>
    </rPh>
    <rPh sb="28" eb="30">
      <t>モクテキ</t>
    </rPh>
    <rPh sb="33" eb="35">
      <t>コウカン</t>
    </rPh>
    <rPh sb="37" eb="39">
      <t>イライ</t>
    </rPh>
    <phoneticPr fontId="4"/>
  </si>
  <si>
    <t>・ 料金のお支払い方法は、作業をおこなった「さくらの専用サーバ PHY」に準じます。異なるお支払い方法を選択いただくことはできません。</t>
    <rPh sb="13" eb="15">
      <t>サギョウ</t>
    </rPh>
    <phoneticPr fontId="4"/>
  </si>
  <si>
    <t>・ストレージ交換は、同種類且つ、2台単位でのみ承ります。</t>
    <rPh sb="6" eb="8">
      <t>コウカン</t>
    </rPh>
    <rPh sb="23" eb="24">
      <t>ウケタマワ</t>
    </rPh>
    <phoneticPr fontId="4"/>
  </si>
  <si>
    <t>▽ご提出いただくシート</t>
    <rPh sb="2" eb="4">
      <t>テイシュツ</t>
    </rPh>
    <phoneticPr fontId="4"/>
  </si>
  <si>
    <t>▽ご依頼条件</t>
    <rPh sb="2" eb="4">
      <t>イライ</t>
    </rPh>
    <rPh sb="4" eb="6">
      <t>ジョウケン</t>
    </rPh>
    <phoneticPr fontId="4"/>
  </si>
  <si>
    <t>▽RAID構成</t>
    <phoneticPr fontId="4"/>
  </si>
  <si>
    <t>[ この依頼書について ]</t>
    <rPh sb="4" eb="6">
      <t>イライ</t>
    </rPh>
    <rPh sb="6" eb="7">
      <t>ショ</t>
    </rPh>
    <phoneticPr fontId="4"/>
  </si>
  <si>
    <t>・料金は次回請求に合算されますのでご了承ください。</t>
    <rPh sb="1" eb="3">
      <t>リョウキン</t>
    </rPh>
    <rPh sb="4" eb="6">
      <t>ジカイ</t>
    </rPh>
    <rPh sb="9" eb="11">
      <t>ガッサン</t>
    </rPh>
    <rPh sb="18" eb="20">
      <t>リョウショウ</t>
    </rPh>
    <phoneticPr fontId="4"/>
  </si>
  <si>
    <t>・ 本書面の内容、及び条件は改善などのため、予告なく変更することがあります。</t>
    <rPh sb="2" eb="5">
      <t>ホンショメン</t>
    </rPh>
    <phoneticPr fontId="4"/>
  </si>
  <si>
    <t>・本書面は、さくらの専用サーバ PHY における以下内容について作業を承るものです。</t>
    <rPh sb="1" eb="2">
      <t>ホン</t>
    </rPh>
    <rPh sb="2" eb="4">
      <t>ショメン</t>
    </rPh>
    <rPh sb="10" eb="15">
      <t>セン</t>
    </rPh>
    <rPh sb="24" eb="26">
      <t>イカ</t>
    </rPh>
    <rPh sb="26" eb="28">
      <t>ナイヨウ</t>
    </rPh>
    <rPh sb="32" eb="34">
      <t>サギョウ</t>
    </rPh>
    <rPh sb="35" eb="36">
      <t>ウケタマワ</t>
    </rPh>
    <phoneticPr fontId="4"/>
  </si>
  <si>
    <t>ご依頼前に以下の「約款」「個人情報の取り扱いについて」を必ずご一読の上、同意欄にチェックを入れてください。</t>
    <rPh sb="1" eb="3">
      <t>イライ</t>
    </rPh>
    <rPh sb="5" eb="7">
      <t>イカ</t>
    </rPh>
    <rPh sb="13" eb="15">
      <t>コジン</t>
    </rPh>
    <rPh sb="15" eb="17">
      <t>ジョウホウ</t>
    </rPh>
    <rPh sb="18" eb="19">
      <t>ト</t>
    </rPh>
    <rPh sb="20" eb="21">
      <t>アツカ</t>
    </rPh>
    <rPh sb="28" eb="29">
      <t>カナラ</t>
    </rPh>
    <rPh sb="45" eb="46">
      <t>イ</t>
    </rPh>
    <phoneticPr fontId="4"/>
  </si>
  <si>
    <r>
      <rPr>
        <b/>
        <sz val="11"/>
        <rFont val="ＭＳ Ｐゴシック"/>
        <family val="3"/>
        <charset val="128"/>
      </rPr>
      <t>ご契約者名</t>
    </r>
    <r>
      <rPr>
        <b/>
        <sz val="10"/>
        <rFont val="ＭＳ Ｐゴシック"/>
        <family val="3"/>
        <charset val="128"/>
      </rPr>
      <t xml:space="preserve">
</t>
    </r>
    <r>
      <rPr>
        <sz val="10"/>
        <rFont val="ＭＳ Ｐゴシック"/>
        <family val="3"/>
        <charset val="128"/>
      </rPr>
      <t>（契約法人名
・団体名など）</t>
    </r>
    <rPh sb="1" eb="4">
      <t>ケイヤクシャ</t>
    </rPh>
    <rPh sb="4" eb="5">
      <t>メイ</t>
    </rPh>
    <rPh sb="7" eb="9">
      <t>ケイヤク</t>
    </rPh>
    <rPh sb="9" eb="11">
      <t>ホウジン</t>
    </rPh>
    <rPh sb="11" eb="12">
      <t>メイ</t>
    </rPh>
    <rPh sb="14" eb="16">
      <t>ダンタイ</t>
    </rPh>
    <rPh sb="16" eb="17">
      <t>メイ</t>
    </rPh>
    <phoneticPr fontId="4"/>
  </si>
  <si>
    <t>※チェックがない場合、作業を承ることができません。</t>
    <rPh sb="8" eb="10">
      <t>バアイ</t>
    </rPh>
    <rPh sb="11" eb="13">
      <t>サギョウ</t>
    </rPh>
    <rPh sb="14" eb="15">
      <t>ウケタマワ</t>
    </rPh>
    <phoneticPr fontId="4"/>
  </si>
  <si>
    <t>●作業を依頼されるご利用中のサーバー情報について、下記項目を必ずご記入ください。</t>
    <rPh sb="1" eb="3">
      <t>サギョウ</t>
    </rPh>
    <rPh sb="4" eb="6">
      <t>イライ</t>
    </rPh>
    <phoneticPr fontId="4"/>
  </si>
  <si>
    <t xml:space="preserve">　・ご依頼送付先
</t>
    <rPh sb="3" eb="5">
      <t>イライ</t>
    </rPh>
    <phoneticPr fontId="4"/>
  </si>
  <si>
    <t>作業依頼にあたって</t>
    <phoneticPr fontId="4"/>
  </si>
  <si>
    <t>さくらの専用サーバ PHY　(ストレージ交換/NVMe増設・交換)</t>
    <rPh sb="27" eb="29">
      <t>ゾウセツ</t>
    </rPh>
    <rPh sb="30" eb="32">
      <t>コウカン</t>
    </rPh>
    <phoneticPr fontId="4"/>
  </si>
  <si>
    <t>依頼日</t>
    <rPh sb="0" eb="2">
      <t>イライ</t>
    </rPh>
    <rPh sb="2" eb="3">
      <t>ニチ</t>
    </rPh>
    <phoneticPr fontId="4"/>
  </si>
  <si>
    <t>・異なる種類のストレージどうしでは、ハードウェアRAID構成をとることができません。</t>
    <rPh sb="1" eb="2">
      <t>コト</t>
    </rPh>
    <rPh sb="4" eb="6">
      <t>シュルイ</t>
    </rPh>
    <rPh sb="28" eb="30">
      <t>コウセイ</t>
    </rPh>
    <phoneticPr fontId="4"/>
  </si>
  <si>
    <t>ストレージ交換 / NVMe増設・交換 依頼書</t>
    <rPh sb="5" eb="7">
      <t>コウカン</t>
    </rPh>
    <rPh sb="14" eb="16">
      <t>ゾウセツ</t>
    </rPh>
    <rPh sb="17" eb="19">
      <t>コウカン</t>
    </rPh>
    <rPh sb="20" eb="23">
      <t>イライショ</t>
    </rPh>
    <phoneticPr fontId="4"/>
  </si>
  <si>
    <t>未使用</t>
    <rPh sb="0" eb="3">
      <t>ミシヨウ</t>
    </rPh>
    <phoneticPr fontId="4"/>
  </si>
  <si>
    <t>選択不可</t>
    <rPh sb="0" eb="2">
      <t>センタク</t>
    </rPh>
    <rPh sb="2" eb="4">
      <t>フカ</t>
    </rPh>
    <phoneticPr fontId="4"/>
  </si>
  <si>
    <t>select_disable</t>
    <phoneticPr fontId="4"/>
  </si>
  <si>
    <t>ストレージ選択</t>
    <rPh sb="5" eb="7">
      <t>センタク</t>
    </rPh>
    <phoneticPr fontId="4"/>
  </si>
  <si>
    <t>作業のご依頼にあたり、下記事項をご確認いただき、必ずチェックを入れてください。　</t>
    <rPh sb="0" eb="2">
      <t>サギョウ</t>
    </rPh>
    <rPh sb="4" eb="6">
      <t>イライ</t>
    </rPh>
    <rPh sb="11" eb="13">
      <t>カキ</t>
    </rPh>
    <rPh sb="13" eb="15">
      <t>ジコウ</t>
    </rPh>
    <rPh sb="17" eb="19">
      <t>カクニン</t>
    </rPh>
    <rPh sb="24" eb="25">
      <t>カナラ</t>
    </rPh>
    <rPh sb="31" eb="32">
      <t>イ</t>
    </rPh>
    <phoneticPr fontId="4"/>
  </si>
  <si>
    <t>phy_NVMe</t>
    <phoneticPr fontId="4"/>
  </si>
  <si>
    <t>PHY_RX1330M3_Strg.</t>
    <phoneticPr fontId="4"/>
  </si>
  <si>
    <t>PHY_RX2530_Strg.</t>
    <phoneticPr fontId="4"/>
  </si>
  <si>
    <t>PHY_RX2530_NVMe</t>
    <phoneticPr fontId="4"/>
  </si>
  <si>
    <t>NVMe 3.2TB</t>
    <phoneticPr fontId="4"/>
  </si>
  <si>
    <t>NVMe 6.4TB</t>
    <phoneticPr fontId="4"/>
  </si>
  <si>
    <t>NVMe選択</t>
    <rPh sb="4" eb="6">
      <t>センタク</t>
    </rPh>
    <phoneticPr fontId="4"/>
  </si>
  <si>
    <t>phy_1330</t>
    <phoneticPr fontId="4"/>
  </si>
  <si>
    <t>現在ご利用中のストレージ情報をすべてご入力ください</t>
    <rPh sb="19" eb="21">
      <t>ニュウリョク</t>
    </rPh>
    <phoneticPr fontId="4"/>
  </si>
  <si>
    <t>現在ご利用中のNVMe情報をすべてご入力ください</t>
    <rPh sb="18" eb="20">
      <t>ニュウリョク</t>
    </rPh>
    <phoneticPr fontId="4"/>
  </si>
  <si>
    <t>チェック欄</t>
    <rPh sb="4" eb="5">
      <t>ラン</t>
    </rPh>
    <phoneticPr fontId="4"/>
  </si>
  <si>
    <t>OS格納</t>
    <phoneticPr fontId="4"/>
  </si>
  <si>
    <t>交換希望</t>
    <phoneticPr fontId="4"/>
  </si>
  <si>
    <t>また、「OS格納」状況と「交換希望」対象をチェック欄にてお示しください。</t>
    <rPh sb="6" eb="8">
      <t>カクノウ</t>
    </rPh>
    <rPh sb="9" eb="11">
      <t>ジョウキョウ</t>
    </rPh>
    <rPh sb="13" eb="15">
      <t>コウカン</t>
    </rPh>
    <rPh sb="15" eb="17">
      <t>キボウ</t>
    </rPh>
    <rPh sb="18" eb="20">
      <t>タイショウ</t>
    </rPh>
    <rPh sb="25" eb="26">
      <t>ラン</t>
    </rPh>
    <rPh sb="29" eb="30">
      <t>シメ</t>
    </rPh>
    <phoneticPr fontId="4"/>
  </si>
  <si>
    <t>選択してください</t>
  </si>
  <si>
    <t>[ 「ストレージ」と「NVMe」について ]</t>
    <phoneticPr fontId="4"/>
  </si>
  <si>
    <t>・本書面では、特に注記の無い場合、さくらの専用サーバ PHY 内蔵ストレージ「HDD 1TB」,「SSD 480GB/960GB/1.92TB/3.84TB」 を『ストレージ』と総称します。</t>
    <rPh sb="1" eb="2">
      <t>ホン</t>
    </rPh>
    <rPh sb="2" eb="4">
      <t>ショメン</t>
    </rPh>
    <rPh sb="7" eb="8">
      <t>トク</t>
    </rPh>
    <rPh sb="21" eb="26">
      <t>セン</t>
    </rPh>
    <phoneticPr fontId="4"/>
  </si>
  <si>
    <t>[ ご依頼方法について ]</t>
    <rPh sb="3" eb="5">
      <t>イライ</t>
    </rPh>
    <rPh sb="5" eb="7">
      <t>ホウホウ</t>
    </rPh>
    <phoneticPr fontId="4"/>
  </si>
  <si>
    <t>・ 必要欄を入力いただき、PDFファイルに出力のうえ、メール添付にて 下段の「ご依頼送付先」までお届けください。</t>
    <rPh sb="6" eb="8">
      <t>ニュウリョク</t>
    </rPh>
    <rPh sb="21" eb="23">
      <t>シュツリョク</t>
    </rPh>
    <rPh sb="30" eb="32">
      <t>テンプ</t>
    </rPh>
    <rPh sb="35" eb="37">
      <t>カダン</t>
    </rPh>
    <rPh sb="40" eb="42">
      <t>イライ</t>
    </rPh>
    <rPh sb="42" eb="45">
      <t>ソウフサキ</t>
    </rPh>
    <rPh sb="49" eb="50">
      <t>トド</t>
    </rPh>
    <phoneticPr fontId="4"/>
  </si>
  <si>
    <t>PHY_作業内容</t>
    <rPh sb="4" eb="6">
      <t>サギョウ</t>
    </rPh>
    <rPh sb="6" eb="8">
      <t>ナイヨウ</t>
    </rPh>
    <phoneticPr fontId="4"/>
  </si>
  <si>
    <t>ストレージ交換</t>
    <rPh sb="5" eb="7">
      <t>コウカン</t>
    </rPh>
    <phoneticPr fontId="4"/>
  </si>
  <si>
    <t>NVMe増設・交換</t>
    <rPh sb="4" eb="6">
      <t>ゾウセツ</t>
    </rPh>
    <rPh sb="7" eb="9">
      <t>コウカン</t>
    </rPh>
    <phoneticPr fontId="4"/>
  </si>
  <si>
    <t>phy_work</t>
    <phoneticPr fontId="4"/>
  </si>
  <si>
    <t>第１希望</t>
    <phoneticPr fontId="4"/>
  </si>
  <si>
    <t>第２希望</t>
    <phoneticPr fontId="4"/>
  </si>
  <si>
    <t>第３希望</t>
    <phoneticPr fontId="4"/>
  </si>
  <si>
    <t>～</t>
    <phoneticPr fontId="4"/>
  </si>
  <si>
    <t>：</t>
    <phoneticPr fontId="4"/>
  </si>
  <si>
    <t>月</t>
    <rPh sb="0" eb="1">
      <t>ゲツ</t>
    </rPh>
    <phoneticPr fontId="4"/>
  </si>
  <si>
    <r>
      <t xml:space="preserve">　作業希望日時
</t>
    </r>
    <r>
      <rPr>
        <b/>
        <sz val="9"/>
        <rFont val="ＭＳ Ｐゴシック"/>
        <family val="3"/>
        <charset val="128"/>
      </rPr>
      <t>　(時間表記は
　24時間記法で
　ご記入ください)</t>
    </r>
    <rPh sb="1" eb="3">
      <t>サギョウ</t>
    </rPh>
    <rPh sb="3" eb="5">
      <t>キボウ</t>
    </rPh>
    <rPh sb="5" eb="7">
      <t>ニチジ</t>
    </rPh>
    <rPh sb="11" eb="13">
      <t>ジカン</t>
    </rPh>
    <rPh sb="13" eb="15">
      <t>ヒョウキ</t>
    </rPh>
    <rPh sb="20" eb="22">
      <t>ジカン</t>
    </rPh>
    <rPh sb="22" eb="24">
      <t>キホウ</t>
    </rPh>
    <rPh sb="28" eb="30">
      <t>キニュウ</t>
    </rPh>
    <phoneticPr fontId="4"/>
  </si>
  <si>
    <t>　作業内容</t>
    <rPh sb="1" eb="3">
      <t>サギョウ</t>
    </rPh>
    <rPh sb="3" eb="5">
      <t>ナイヨウ</t>
    </rPh>
    <phoneticPr fontId="4"/>
  </si>
  <si>
    <t>　対象サーバーのサービスコード</t>
    <rPh sb="1" eb="2">
      <t>ゾウ</t>
    </rPh>
    <phoneticPr fontId="4"/>
  </si>
  <si>
    <t>　作業前ご連絡
　　(作業開始同意のご連絡)</t>
    <rPh sb="1" eb="3">
      <t>サギョウ</t>
    </rPh>
    <rPh sb="3" eb="4">
      <t>マエ</t>
    </rPh>
    <rPh sb="5" eb="7">
      <t>レンラク</t>
    </rPh>
    <rPh sb="11" eb="13">
      <t>サギョウ</t>
    </rPh>
    <rPh sb="13" eb="15">
      <t>カイシ</t>
    </rPh>
    <rPh sb="15" eb="17">
      <t>ドウイ</t>
    </rPh>
    <rPh sb="19" eb="21">
      <t>レンラク</t>
    </rPh>
    <phoneticPr fontId="4"/>
  </si>
  <si>
    <t>　作業前ご連絡がつかなかった
　場合のさくら側対処</t>
    <rPh sb="1" eb="3">
      <t>サギョウ</t>
    </rPh>
    <rPh sb="3" eb="4">
      <t>マエ</t>
    </rPh>
    <rPh sb="5" eb="7">
      <t>レンラク</t>
    </rPh>
    <rPh sb="16" eb="18">
      <t>バアイ</t>
    </rPh>
    <rPh sb="22" eb="23">
      <t>ガワ</t>
    </rPh>
    <rPh sb="23" eb="25">
      <t>タイショ</t>
    </rPh>
    <phoneticPr fontId="4"/>
  </si>
  <si>
    <t>作業依頼について</t>
    <rPh sb="0" eb="2">
      <t>サギョウ</t>
    </rPh>
    <rPh sb="2" eb="4">
      <t>イライ</t>
    </rPh>
    <phoneticPr fontId="4"/>
  </si>
  <si>
    <t>本作業に関する
ご連絡電話番号</t>
    <phoneticPr fontId="4"/>
  </si>
  <si>
    <t xml:space="preserve">未記入の場合は、登録メールアドレスにご連絡いたします。 </t>
    <phoneticPr fontId="4"/>
  </si>
  <si>
    <t>本作業に関する
ご連絡ﾒｰﾙｱﾄﾞﾚｽ</t>
    <rPh sb="0" eb="1">
      <t>ホン</t>
    </rPh>
    <rPh sb="1" eb="3">
      <t>サギョウ</t>
    </rPh>
    <rPh sb="4" eb="5">
      <t>カン</t>
    </rPh>
    <rPh sb="9" eb="11">
      <t>レンラク</t>
    </rPh>
    <phoneticPr fontId="4"/>
  </si>
  <si>
    <t>　必要</t>
    <rPh sb="1" eb="3">
      <t>ヒツヨウ</t>
    </rPh>
    <phoneticPr fontId="4"/>
  </si>
  <si>
    <t>！「必要」を選択された場合、前記電話番号にご連絡いたします！</t>
    <rPh sb="2" eb="4">
      <t>ヒツヨウ</t>
    </rPh>
    <rPh sb="6" eb="8">
      <t>センタク</t>
    </rPh>
    <rPh sb="11" eb="13">
      <t>バアイ</t>
    </rPh>
    <rPh sb="14" eb="16">
      <t>ゼンキ</t>
    </rPh>
    <rPh sb="16" eb="18">
      <t>デンワ</t>
    </rPh>
    <rPh sb="18" eb="20">
      <t>バンゴウ</t>
    </rPh>
    <rPh sb="22" eb="24">
      <t>レンラク</t>
    </rPh>
    <phoneticPr fontId="4"/>
  </si>
  <si>
    <t>！メールアドレスを必ずご記入ください！</t>
    <rPh sb="9" eb="10">
      <t>カナラ</t>
    </rPh>
    <rPh sb="12" eb="14">
      <t>キニュウ</t>
    </rPh>
    <phoneticPr fontId="4"/>
  </si>
  <si>
    <t>！電話番号を必ずご記入ください！</t>
    <rPh sb="1" eb="3">
      <t>デンワ</t>
    </rPh>
    <rPh sb="3" eb="5">
      <t>バンゴウ</t>
    </rPh>
    <rPh sb="6" eb="7">
      <t>カナラ</t>
    </rPh>
    <rPh sb="9" eb="11">
      <t>キニュウ</t>
    </rPh>
    <phoneticPr fontId="4"/>
  </si>
  <si>
    <t>！「第２希望」「第３希望」を必ずご記入ください！</t>
    <rPh sb="8" eb="9">
      <t>ダイ</t>
    </rPh>
    <rPh sb="10" eb="12">
      <t>キボウ</t>
    </rPh>
    <rPh sb="14" eb="15">
      <t>カナラ</t>
    </rPh>
    <rPh sb="17" eb="19">
      <t>キニュウ</t>
    </rPh>
    <phoneticPr fontId="4"/>
  </si>
  <si>
    <t>サービスコードは、弊社のお申込みサービスに附された１２桁の番号です。</t>
    <rPh sb="9" eb="11">
      <t>ヘイシャ</t>
    </rPh>
    <rPh sb="13" eb="15">
      <t>モウシコ</t>
    </rPh>
    <rPh sb="21" eb="22">
      <t>フ</t>
    </rPh>
    <rPh sb="27" eb="28">
      <t>ケタ</t>
    </rPh>
    <rPh sb="29" eb="31">
      <t>バンゴウ</t>
    </rPh>
    <phoneticPr fontId="4"/>
  </si>
  <si>
    <r>
      <rPr>
        <b/>
        <sz val="10"/>
        <rFont val="ＭＳ Ｐゴシック"/>
        <family val="3"/>
        <charset val="128"/>
      </rPr>
      <t>増設・交換前</t>
    </r>
    <r>
      <rPr>
        <sz val="10"/>
        <rFont val="ＭＳ Ｐゴシック"/>
        <family val="3"/>
        <charset val="128"/>
      </rPr>
      <t>のNVMe</t>
    </r>
    <rPh sb="0" eb="2">
      <t>ゾウセツ</t>
    </rPh>
    <phoneticPr fontId="4"/>
  </si>
  <si>
    <r>
      <rPr>
        <b/>
        <sz val="10"/>
        <rFont val="ＭＳ Ｐゴシック"/>
        <family val="3"/>
        <charset val="128"/>
      </rPr>
      <t>増設・交換後</t>
    </r>
    <r>
      <rPr>
        <sz val="10"/>
        <rFont val="ＭＳ Ｐゴシック"/>
        <family val="3"/>
        <charset val="128"/>
      </rPr>
      <t>のNVMe</t>
    </r>
    <rPh sb="0" eb="2">
      <t>ゾウセツ</t>
    </rPh>
    <rPh sb="5" eb="6">
      <t>ゴ</t>
    </rPh>
    <phoneticPr fontId="4"/>
  </si>
  <si>
    <t>作業希望欄</t>
    <rPh sb="0" eb="2">
      <t>サギョウ</t>
    </rPh>
    <rPh sb="2" eb="4">
      <t>キボウ</t>
    </rPh>
    <rPh sb="4" eb="5">
      <t>ラン</t>
    </rPh>
    <phoneticPr fontId="4"/>
  </si>
  <si>
    <t>無し</t>
    <rPh sb="0" eb="1">
      <t>ナ</t>
    </rPh>
    <phoneticPr fontId="4"/>
  </si>
  <si>
    <t>増設</t>
    <rPh sb="0" eb="2">
      <t>ゾウセツ</t>
    </rPh>
    <phoneticPr fontId="4"/>
  </si>
  <si>
    <t>交換</t>
    <rPh sb="0" eb="2">
      <t>コウカン</t>
    </rPh>
    <phoneticPr fontId="4"/>
  </si>
  <si>
    <t>作業後のストレージ情報をすべてご入力ください</t>
    <rPh sb="0" eb="2">
      <t>サギョウ</t>
    </rPh>
    <rPh sb="2" eb="3">
      <t>ゴ</t>
    </rPh>
    <rPh sb="16" eb="18">
      <t>ニュウリョク</t>
    </rPh>
    <phoneticPr fontId="4"/>
  </si>
  <si>
    <t>作業後のNVMe情報をすべてご入力ください</t>
    <rPh sb="0" eb="2">
      <t>サギョウ</t>
    </rPh>
    <rPh sb="2" eb="3">
      <t>ゴ</t>
    </rPh>
    <rPh sb="15" eb="17">
      <t>ニュウリョク</t>
    </rPh>
    <phoneticPr fontId="4"/>
  </si>
  <si>
    <t>② サーバーに既に搭載されているNVMeの、容量変更を目的とした交換のご依頼。または、NVMe増設のご依頼。</t>
    <rPh sb="7" eb="8">
      <t>スデ</t>
    </rPh>
    <rPh sb="9" eb="11">
      <t>トウサイ</t>
    </rPh>
    <rPh sb="22" eb="24">
      <t>ヨウリョウ</t>
    </rPh>
    <rPh sb="24" eb="26">
      <t>ヘンコウ</t>
    </rPh>
    <rPh sb="27" eb="29">
      <t>モクテキ</t>
    </rPh>
    <rPh sb="32" eb="34">
      <t>コウカン</t>
    </rPh>
    <rPh sb="36" eb="38">
      <t>イライ</t>
    </rPh>
    <phoneticPr fontId="4"/>
  </si>
  <si>
    <t>・NVMeは、ハードウェアRAID構成に対応しておりません。</t>
    <rPh sb="17" eb="19">
      <t>コウセイ</t>
    </rPh>
    <rPh sb="20" eb="22">
      <t>タイオウ</t>
    </rPh>
    <phoneticPr fontId="4"/>
  </si>
  <si>
    <t>・本書面では、特に注記の無い場合、さくらの専用サーバ PHY オプション「NVMe SSD 3.2TB/6.4TB」 を『NVMe』と総称します。</t>
    <rPh sb="1" eb="2">
      <t>ホン</t>
    </rPh>
    <rPh sb="2" eb="4">
      <t>ショメン</t>
    </rPh>
    <rPh sb="7" eb="8">
      <t>トク</t>
    </rPh>
    <rPh sb="21" eb="26">
      <t>セン</t>
    </rPh>
    <phoneticPr fontId="4"/>
  </si>
  <si>
    <t>[ ご依頼の際の注意事項 ]　</t>
  </si>
  <si>
    <t>！作業日時が確定しましたら、ご連絡をさしあげます！</t>
    <rPh sb="1" eb="3">
      <t>サギョウ</t>
    </rPh>
    <rPh sb="3" eb="5">
      <t>ニチジ</t>
    </rPh>
    <rPh sb="6" eb="8">
      <t>カクテイ</t>
    </rPh>
    <rPh sb="15" eb="17">
      <t>レンラク</t>
    </rPh>
    <phoneticPr fontId="4"/>
  </si>
  <si>
    <t>　作業を中止し、改めて作業日時を調整する。</t>
    <rPh sb="1" eb="3">
      <t>サギョウ</t>
    </rPh>
    <rPh sb="4" eb="6">
      <t>チュウシ</t>
    </rPh>
    <rPh sb="8" eb="9">
      <t>アラタ</t>
    </rPh>
    <rPh sb="11" eb="13">
      <t>サギョウ</t>
    </rPh>
    <rPh sb="13" eb="15">
      <t>ニチジ</t>
    </rPh>
    <rPh sb="16" eb="18">
      <t>チョウセイ</t>
    </rPh>
    <phoneticPr fontId="4"/>
  </si>
  <si>
    <t>●本書面1書面にて1サーバーに対する作業を承ります。複数サーバーに対して作業をご希望の場合は、台数分の本書面をご用意のうえ、ご依頼ください。</t>
    <rPh sb="18" eb="20">
      <t>サギョウ</t>
    </rPh>
    <rPh sb="63" eb="65">
      <t>イライ</t>
    </rPh>
    <phoneticPr fontId="4"/>
  </si>
  <si>
    <t>増設または交換を希望されるNVMeについて、該当する項目内容をプルダウンメニューより選択してください。</t>
    <phoneticPr fontId="4"/>
  </si>
  <si>
    <r>
      <rPr>
        <b/>
        <sz val="10"/>
        <rFont val="ＭＳ Ｐゴシック"/>
        <family val="3"/>
        <charset val="128"/>
      </rPr>
      <t>交換前</t>
    </r>
    <r>
      <rPr>
        <sz val="10"/>
        <rFont val="ＭＳ Ｐゴシック"/>
        <family val="3"/>
        <charset val="128"/>
      </rPr>
      <t>のストレージ</t>
    </r>
    <phoneticPr fontId="4"/>
  </si>
  <si>
    <r>
      <rPr>
        <b/>
        <sz val="10"/>
        <rFont val="ＭＳ Ｐゴシック"/>
        <family val="3"/>
        <charset val="128"/>
      </rPr>
      <t>交換後</t>
    </r>
    <r>
      <rPr>
        <sz val="10"/>
        <rFont val="ＭＳ Ｐゴシック"/>
        <family val="3"/>
        <charset val="128"/>
      </rPr>
      <t>のストレージ</t>
    </r>
    <rPh sb="2" eb="3">
      <t>ゴ</t>
    </rPh>
    <phoneticPr fontId="4"/>
  </si>
  <si>
    <t>また、それらNVMeについて、該当する作業希望をオプションボタンより選択してください。</t>
    <rPh sb="15" eb="17">
      <t>ガイトウ</t>
    </rPh>
    <rPh sb="19" eb="21">
      <t>サギョウ</t>
    </rPh>
    <rPh sb="21" eb="23">
      <t>キボウ</t>
    </rPh>
    <rPh sb="34" eb="36">
      <t>センタク</t>
    </rPh>
    <phoneticPr fontId="4"/>
  </si>
  <si>
    <t>・ ご郵送の場合</t>
    <rPh sb="3" eb="5">
      <t>ユウソウ</t>
    </rPh>
    <rPh sb="6" eb="8">
      <t>バアイ</t>
    </rPh>
    <phoneticPr fontId="5"/>
  </si>
  <si>
    <t>ご依頼前に本書面の「作業依頼にあたって」を必ずご一読の上、同意欄にチェックを入れてください。</t>
    <rPh sb="1" eb="3">
      <t>イライ</t>
    </rPh>
    <rPh sb="5" eb="6">
      <t>ホン</t>
    </rPh>
    <rPh sb="6" eb="8">
      <t>ショメン</t>
    </rPh>
    <rPh sb="10" eb="12">
      <t>サギョウ</t>
    </rPh>
    <rPh sb="12" eb="14">
      <t>イライ</t>
    </rPh>
    <rPh sb="21" eb="22">
      <t>カナラ</t>
    </rPh>
    <rPh sb="38" eb="39">
      <t>イ</t>
    </rPh>
    <phoneticPr fontId="4"/>
  </si>
  <si>
    <t>・本作業では、作業開始前にサーバーを停止(シャットダウン)していただきます。</t>
    <rPh sb="1" eb="2">
      <t>ホン</t>
    </rPh>
    <rPh sb="2" eb="4">
      <t>サギョウ</t>
    </rPh>
    <rPh sb="7" eb="9">
      <t>サギョウ</t>
    </rPh>
    <rPh sb="9" eb="11">
      <t>カイシ</t>
    </rPh>
    <rPh sb="11" eb="12">
      <t>マエ</t>
    </rPh>
    <rPh sb="18" eb="20">
      <t>テイシ</t>
    </rPh>
    <phoneticPr fontId="4"/>
  </si>
  <si>
    <t>(ご送付から受理まで期間を要しますので、余裕をもってお届けください)</t>
    <rPh sb="13" eb="14">
      <t>ヨウ</t>
    </rPh>
    <rPh sb="20" eb="22">
      <t>ヨユウ</t>
    </rPh>
    <rPh sb="27" eb="28">
      <t>トド</t>
    </rPh>
    <phoneticPr fontId="4"/>
  </si>
  <si>
    <t>　メール通知後、許諾無しに作業を開始する。</t>
    <rPh sb="4" eb="6">
      <t>ツウチ</t>
    </rPh>
    <phoneticPr fontId="4"/>
  </si>
  <si>
    <t>！「メール通知」を選択された場合、前記メールアドレスにご連絡いたします！</t>
    <rPh sb="5" eb="7">
      <t>ツウチ</t>
    </rPh>
    <rPh sb="9" eb="11">
      <t>センタク</t>
    </rPh>
    <rPh sb="14" eb="16">
      <t>バアイ</t>
    </rPh>
    <rPh sb="17" eb="19">
      <t>ゼンキ</t>
    </rPh>
    <rPh sb="28" eb="30">
      <t>レンラク</t>
    </rPh>
    <phoneticPr fontId="4"/>
  </si>
  <si>
    <t>　無通知のまま、許諾無しに作業を開始する。</t>
    <rPh sb="1" eb="2">
      <t>ム</t>
    </rPh>
    <rPh sb="2" eb="4">
      <t>ツウチ</t>
    </rPh>
    <rPh sb="8" eb="10">
      <t>キョダク</t>
    </rPh>
    <phoneticPr fontId="4"/>
  </si>
  <si>
    <t>・ストレージおよびNVMeのパーティション指定は承っておりません。</t>
    <rPh sb="21" eb="23">
      <t>シテイ</t>
    </rPh>
    <rPh sb="24" eb="25">
      <t>ウケタマワ</t>
    </rPh>
    <phoneticPr fontId="4"/>
  </si>
  <si>
    <t>▽OSインストール</t>
    <phoneticPr fontId="4"/>
  </si>
  <si>
    <t>・OSインストールは、お客様ご自身で「さくらの専用サーバ PHY コントロールパネル」よりおこなってください。</t>
    <phoneticPr fontId="4"/>
  </si>
  <si>
    <t>・OSがインストールされたストレージを交換する場合は、再度ご利用にあたり、OSインストールが必要になります。</t>
    <rPh sb="27" eb="29">
      <t>サイド</t>
    </rPh>
    <rPh sb="30" eb="32">
      <t>リヨウ</t>
    </rPh>
    <phoneticPr fontId="4"/>
  </si>
  <si>
    <t>・交換前内蔵ストレージに無償のOSイメージが格納されてる場合もしくはOSイメージが格納されていない場合</t>
    <phoneticPr fontId="4"/>
  </si>
  <si>
    <t>　　　・RAID構成手順については、</t>
    <phoneticPr fontId="4"/>
  </si>
  <si>
    <t>ドキュメント</t>
    <phoneticPr fontId="4"/>
  </si>
  <si>
    <t>をご確認ください。</t>
    <phoneticPr fontId="4"/>
  </si>
  <si>
    <t>・ポート番号とご利用ストレージの確認の方法については、</t>
    <rPh sb="4" eb="6">
      <t>バンゴウ</t>
    </rPh>
    <rPh sb="8" eb="10">
      <t>リヨウ</t>
    </rPh>
    <rPh sb="16" eb="18">
      <t>カクニン</t>
    </rPh>
    <rPh sb="19" eb="21">
      <t>ホウホウ</t>
    </rPh>
    <phoneticPr fontId="4"/>
  </si>
  <si>
    <t>(PHY) FUJITSU RX2530 M4 8Core 2.10GHz 2CPU</t>
    <phoneticPr fontId="4"/>
  </si>
  <si>
    <t>(PHY) FUJITSU RX2530 M5 20Core 2.50GHz 2CPU</t>
    <phoneticPr fontId="4"/>
  </si>
  <si>
    <t>同意欄</t>
    <rPh sb="0" eb="3">
      <t>ドウイラン</t>
    </rPh>
    <phoneticPr fontId="4"/>
  </si>
  <si>
    <t>ご依頼にあたり注意いただく点をご案内いたします。ご一読いただいた上でお申込みくださいますようお願いいたします。</t>
    <rPh sb="1" eb="3">
      <t>イライ</t>
    </rPh>
    <phoneticPr fontId="4"/>
  </si>
  <si>
    <t>・OS提供ベンダが提供終了したOSまたはバージョンは、コントロールパネルからインストールできません。</t>
    <rPh sb="3" eb="5">
      <t>テイキョウ</t>
    </rPh>
    <rPh sb="9" eb="11">
      <t>テイキョウ</t>
    </rPh>
    <rPh sb="11" eb="13">
      <t>シュウリョウ</t>
    </rPh>
    <phoneticPr fontId="4"/>
  </si>
  <si>
    <t>―さくらの専用サーバサービス約款：</t>
    <rPh sb="5" eb="7">
      <t>センヨウ</t>
    </rPh>
    <rPh sb="14" eb="16">
      <t>ヤッカン</t>
    </rPh>
    <phoneticPr fontId="4"/>
  </si>
  <si>
    <t>〒104-0061
 東京都中央区銀座1-3-3 G1ビル7階
  さくらインターネット株式会社　書面受付窓口</t>
    <phoneticPr fontId="4"/>
  </si>
  <si>
    <t>　不要</t>
    <rPh sb="1" eb="2">
      <t>フ</t>
    </rPh>
    <phoneticPr fontId="4"/>
  </si>
  <si>
    <t>kaitei</t>
    <phoneticPr fontId="4"/>
  </si>
  <si>
    <t>(PHY) FUJITSU RX2530 M5 16Core 2.90GHz 1CPU</t>
    <phoneticPr fontId="4"/>
  </si>
  <si>
    <t>Control Section</t>
    <phoneticPr fontId="4"/>
  </si>
  <si>
    <t>Data Section</t>
    <phoneticPr fontId="4"/>
  </si>
  <si>
    <t>phy_srvcd</t>
    <phoneticPr fontId="4"/>
  </si>
  <si>
    <t>phy_str</t>
    <phoneticPr fontId="4"/>
  </si>
  <si>
    <t>phy_strN</t>
    <phoneticPr fontId="4"/>
  </si>
  <si>
    <t>サーバCD</t>
    <phoneticPr fontId="4"/>
  </si>
  <si>
    <t>ストレージ形態</t>
    <rPh sb="5" eb="7">
      <t>ケイタイ</t>
    </rPh>
    <phoneticPr fontId="4"/>
  </si>
  <si>
    <t>NVMe可否</t>
    <rPh sb="4" eb="6">
      <t>カヒ</t>
    </rPh>
    <phoneticPr fontId="4"/>
  </si>
  <si>
    <t>X</t>
    <phoneticPr fontId="4"/>
  </si>
  <si>
    <t>Hdd</t>
    <phoneticPr fontId="4"/>
  </si>
  <si>
    <t>No</t>
    <phoneticPr fontId="4"/>
  </si>
  <si>
    <t>Ssd</t>
    <phoneticPr fontId="4"/>
  </si>
  <si>
    <t>Yes</t>
    <phoneticPr fontId="4"/>
  </si>
  <si>
    <t>vlookup table(vlk)</t>
    <phoneticPr fontId="4"/>
  </si>
  <si>
    <t>vlk_srv</t>
    <phoneticPr fontId="4"/>
  </si>
  <si>
    <t>vlk_cd</t>
    <phoneticPr fontId="4"/>
  </si>
  <si>
    <t>vlk_str</t>
    <phoneticPr fontId="4"/>
  </si>
  <si>
    <t>vlk_strN</t>
    <phoneticPr fontId="4"/>
  </si>
  <si>
    <t>str_port</t>
    <phoneticPr fontId="4"/>
  </si>
  <si>
    <t>strN_port</t>
    <phoneticPr fontId="4"/>
  </si>
  <si>
    <t>(PHY) FUJITSU RX1330 M3 4Core 3.00GHz 1CPU</t>
    <phoneticPr fontId="4"/>
  </si>
  <si>
    <t>(PHY) FUJITSU RX2530 M4 8Core 2.10GHz 1CPU</t>
    <phoneticPr fontId="4"/>
  </si>
  <si>
    <t>　サーバーモデル</t>
    <phoneticPr fontId="4"/>
  </si>
  <si>
    <t>ご依頼基本情報!N43</t>
    <phoneticPr fontId="4"/>
  </si>
  <si>
    <t>NVMeは、一部のモデルのみが利用可能です。</t>
    <rPh sb="6" eb="8">
      <t>イチブ</t>
    </rPh>
    <rPh sb="15" eb="17">
      <t>リヨウ</t>
    </rPh>
    <rPh sb="17" eb="19">
      <t>カノウ</t>
    </rPh>
    <phoneticPr fontId="4"/>
  </si>
  <si>
    <t>・ストレージ交換のご依頼は、「ご依頼基本情報」と「詳細情報(ストレージ交換情報)」の２シートを併せてご提出ください。</t>
    <rPh sb="6" eb="8">
      <t>コウカン</t>
    </rPh>
    <rPh sb="10" eb="12">
      <t>イライ</t>
    </rPh>
    <rPh sb="16" eb="18">
      <t>イライ</t>
    </rPh>
    <rPh sb="18" eb="20">
      <t>キホン</t>
    </rPh>
    <rPh sb="20" eb="22">
      <t>ジョウホウ</t>
    </rPh>
    <rPh sb="25" eb="27">
      <t>ショウサイ</t>
    </rPh>
    <rPh sb="27" eb="29">
      <t>ジョウホウ</t>
    </rPh>
    <rPh sb="35" eb="37">
      <t>コウカン</t>
    </rPh>
    <rPh sb="37" eb="39">
      <t>ジョウホウ</t>
    </rPh>
    <rPh sb="47" eb="48">
      <t>アワ</t>
    </rPh>
    <rPh sb="51" eb="53">
      <t>テイシュツ</t>
    </rPh>
    <phoneticPr fontId="4"/>
  </si>
  <si>
    <t>・NVMe増設または交換のご依頼は、「ご依頼基本情報」と「詳細情報(NVMe増設・交換情報)」の２シートを併せてご提出ください。</t>
    <rPh sb="5" eb="7">
      <t>ゾウセツ</t>
    </rPh>
    <rPh sb="10" eb="12">
      <t>コウカン</t>
    </rPh>
    <rPh sb="14" eb="16">
      <t>イライ</t>
    </rPh>
    <rPh sb="20" eb="22">
      <t>イライ</t>
    </rPh>
    <rPh sb="22" eb="24">
      <t>キホン</t>
    </rPh>
    <rPh sb="24" eb="26">
      <t>ジョウホウ</t>
    </rPh>
    <rPh sb="29" eb="31">
      <t>ショウサイ</t>
    </rPh>
    <rPh sb="31" eb="33">
      <t>ジョウホウ</t>
    </rPh>
    <rPh sb="38" eb="40">
      <t>ゾウセツ</t>
    </rPh>
    <rPh sb="41" eb="43">
      <t>コウカン</t>
    </rPh>
    <rPh sb="43" eb="45">
      <t>ジョウホウ</t>
    </rPh>
    <rPh sb="53" eb="54">
      <t>アワ</t>
    </rPh>
    <rPh sb="57" eb="59">
      <t>テイシュツ</t>
    </rPh>
    <phoneticPr fontId="4"/>
  </si>
  <si>
    <t>(PHY) FUJITSU RX2530 M5 8Core 2.10GHz 1CPU</t>
    <phoneticPr fontId="4"/>
  </si>
  <si>
    <t>！「モデル名・コア数・CPU数」にご注意ください！</t>
    <rPh sb="5" eb="6">
      <t>メイ</t>
    </rPh>
    <rPh sb="9" eb="10">
      <t>スウ</t>
    </rPh>
    <rPh sb="14" eb="15">
      <t>スウ</t>
    </rPh>
    <rPh sb="18" eb="20">
      <t>チュウイ</t>
    </rPh>
    <phoneticPr fontId="4"/>
  </si>
  <si>
    <t xml:space="preserve">  （月額払い/12ヶ月一括払い ・ お振込/自動口座振替/クレジット）</t>
    <rPh sb="11" eb="12">
      <t>ゲツ</t>
    </rPh>
    <phoneticPr fontId="4"/>
  </si>
  <si>
    <t>「12ヶ月一括払い」は、従前の「年間一括払い」を呼称変更したものです。</t>
    <rPh sb="4" eb="5">
      <t>ゲツ</t>
    </rPh>
    <rPh sb="5" eb="7">
      <t>イッカツ</t>
    </rPh>
    <rPh sb="7" eb="8">
      <t>ハラ</t>
    </rPh>
    <rPh sb="12" eb="14">
      <t>ジュウゼン</t>
    </rPh>
    <rPh sb="16" eb="18">
      <t>ネンカン</t>
    </rPh>
    <rPh sb="18" eb="20">
      <t>イッカツ</t>
    </rPh>
    <rPh sb="20" eb="21">
      <t>ハラ</t>
    </rPh>
    <rPh sb="24" eb="26">
      <t>コショウ</t>
    </rPh>
    <rPh sb="26" eb="28">
      <t>ヘンコウ</t>
    </rPh>
    <phoneticPr fontId="4"/>
  </si>
  <si>
    <t>　(NVMeは、ご利用可能なサーバーが限定されます。詳細は、</t>
    <rPh sb="9" eb="11">
      <t>リヨウ</t>
    </rPh>
    <rPh sb="11" eb="13">
      <t>カノウ</t>
    </rPh>
    <rPh sb="19" eb="21">
      <t>ゲンテイ</t>
    </rPh>
    <rPh sb="26" eb="28">
      <t>ショウサイ</t>
    </rPh>
    <phoneticPr fontId="4"/>
  </si>
  <si>
    <t>サービスサイト</t>
    <phoneticPr fontId="4"/>
  </si>
  <si>
    <t>をご確認ください)</t>
    <phoneticPr fontId="4"/>
  </si>
  <si>
    <t>(PHY) Supermicro SYS-510P-WTR 16Core 2.90GHz 1CPU</t>
    <phoneticPr fontId="4"/>
  </si>
  <si>
    <t>phy_2530(+Sm510)</t>
    <phoneticPr fontId="4"/>
  </si>
  <si>
    <t>PHY_サーバ名</t>
    <rPh sb="7" eb="8">
      <t>メイ</t>
    </rPh>
    <phoneticPr fontId="4"/>
  </si>
  <si>
    <t>phy_srvnm</t>
    <phoneticPr fontId="4"/>
  </si>
  <si>
    <t>FUJITSU RX1330 M3 4Core 1CPU</t>
    <phoneticPr fontId="4"/>
  </si>
  <si>
    <t>FUJITSU RX2530 M4 8Core 1CPU</t>
    <phoneticPr fontId="4"/>
  </si>
  <si>
    <t>FUJITSU RX2530 M4 8Core 2CPU</t>
    <phoneticPr fontId="4"/>
  </si>
  <si>
    <t>FUJITSU RX2530 M5 8Core 1CPU</t>
    <phoneticPr fontId="4"/>
  </si>
  <si>
    <t>FUJITSU RX2530 M5 16Core 1CPU</t>
    <phoneticPr fontId="4"/>
  </si>
  <si>
    <t>Supermicro SYS-510P-WTR 16Core 1CPU</t>
    <phoneticPr fontId="4"/>
  </si>
  <si>
    <t>FUJITSU RX2530 M5 20Core 2CPU</t>
    <phoneticPr fontId="4"/>
  </si>
  <si>
    <t>さくらの専用サーバ ＰＨＹ　ストレージ交換情報</t>
    <phoneticPr fontId="4"/>
  </si>
  <si>
    <t>さくらの専用サーバ ＰＨＹ　NVMe増設・交換情報</t>
    <phoneticPr fontId="4"/>
  </si>
  <si>
    <t>Supermicro SYS-510P-MR 8Core 1CPU</t>
    <phoneticPr fontId="4"/>
  </si>
  <si>
    <t>(PHY) Supermicro SYS-510P-MR 8Core 2.80GHz 1CPU</t>
    <phoneticPr fontId="4"/>
  </si>
  <si>
    <t>2024.03.27 改訂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</si>
</sst>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0"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sz val="12"/>
      <name val="ＭＳ Ｐゴシック"/>
      <family val="3"/>
      <charset val="128"/>
    </font>
    <font>
      <sz val="7.5"/>
      <name val="ＭＳ Ｐゴシック"/>
      <family val="3"/>
      <charset val="128"/>
    </font>
    <font>
      <sz val="18"/>
      <name val="ＭＳ Ｐゴシック"/>
      <family val="3"/>
      <charset val="128"/>
    </font>
    <font>
      <sz val="18"/>
      <name val="ＭＳ ゴシック"/>
      <family val="3"/>
      <charset val="128"/>
    </font>
    <font>
      <sz val="16"/>
      <name val="ＭＳ ゴシック"/>
      <family val="3"/>
      <charset val="128"/>
    </font>
    <font>
      <u/>
      <sz val="12.65"/>
      <color indexed="12"/>
      <name val="ＭＳ Ｐゴシック"/>
      <family val="3"/>
      <charset val="128"/>
    </font>
    <font>
      <u/>
      <sz val="8"/>
      <color indexed="12"/>
      <name val="ＭＳ Ｐゴシック"/>
      <family val="3"/>
      <charset val="128"/>
    </font>
    <font>
      <sz val="14"/>
      <name val="ＭＳ Ｐゴシック"/>
      <family val="3"/>
      <charset val="128"/>
    </font>
    <font>
      <b/>
      <sz val="11"/>
      <name val="ＭＳ Ｐゴシック"/>
      <family val="3"/>
      <charset val="128"/>
    </font>
    <font>
      <b/>
      <sz val="8"/>
      <name val="ＭＳ Ｐゴシック"/>
      <family val="3"/>
      <charset val="128"/>
      <scheme val="minor"/>
    </font>
    <font>
      <sz val="8"/>
      <name val="ＭＳ Ｐゴシック"/>
      <family val="3"/>
      <charset val="128"/>
      <scheme val="minor"/>
    </font>
    <font>
      <b/>
      <sz val="10"/>
      <color theme="0"/>
      <name val="ＭＳ Ｐゴシック"/>
      <family val="3"/>
      <charset val="128"/>
    </font>
    <font>
      <sz val="9"/>
      <color rgb="FFFF0000"/>
      <name val="ＭＳ Ｐゴシック"/>
      <family val="3"/>
      <charset val="128"/>
    </font>
    <font>
      <b/>
      <sz val="14"/>
      <color theme="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ゴシック"/>
      <family val="3"/>
      <charset val="128"/>
    </font>
    <font>
      <sz val="8"/>
      <color rgb="FFFF0000"/>
      <name val="ＭＳ Ｐゴシック"/>
      <family val="3"/>
      <charset val="128"/>
    </font>
    <font>
      <u/>
      <sz val="8"/>
      <color rgb="FF3333FF"/>
      <name val="ＭＳ Ｐゴシック"/>
      <family val="3"/>
      <charset val="128"/>
    </font>
    <font>
      <sz val="10"/>
      <color rgb="FFFF0000"/>
      <name val="ＭＳ Ｐゴシック"/>
      <family val="3"/>
      <charset val="128"/>
    </font>
    <font>
      <b/>
      <sz val="9"/>
      <color rgb="FFFF0000"/>
      <name val="ＭＳ Ｐゴシック"/>
      <family val="3"/>
      <charset val="128"/>
    </font>
    <font>
      <sz val="24"/>
      <name val="ＭＳ Ｐゴシック"/>
      <family val="3"/>
      <charset val="128"/>
    </font>
    <font>
      <sz val="10"/>
      <color theme="0"/>
      <name val="ＭＳ Ｐゴシック"/>
      <family val="3"/>
      <charset val="128"/>
    </font>
    <font>
      <b/>
      <sz val="12"/>
      <color theme="0"/>
      <name val="ＭＳ Ｐゴシック"/>
      <family val="3"/>
      <charset val="128"/>
    </font>
    <font>
      <b/>
      <u/>
      <sz val="10"/>
      <color indexed="12"/>
      <name val="ＭＳ Ｐゴシック"/>
      <family val="3"/>
      <charset val="128"/>
    </font>
    <font>
      <b/>
      <u/>
      <sz val="10"/>
      <color rgb="FF0000FF"/>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5"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s>
  <borders count="117">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n">
        <color indexed="64"/>
      </bottom>
      <diagonal/>
    </border>
    <border>
      <left/>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diagonal/>
    </border>
    <border>
      <left/>
      <right style="thick">
        <color indexed="64"/>
      </right>
      <top style="thick">
        <color indexed="64"/>
      </top>
      <bottom/>
      <diagonal/>
    </border>
    <border>
      <left/>
      <right/>
      <top style="medium">
        <color indexed="64"/>
      </top>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style="thin">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dashed">
        <color indexed="64"/>
      </top>
      <bottom/>
      <diagonal/>
    </border>
    <border>
      <left/>
      <right style="thin">
        <color indexed="64"/>
      </right>
      <top/>
      <bottom style="medium">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style="dashed">
        <color indexed="64"/>
      </right>
      <top/>
      <bottom/>
      <diagonal/>
    </border>
    <border>
      <left/>
      <right style="thin">
        <color indexed="64"/>
      </right>
      <top style="medium">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ck">
        <color rgb="FFFF0000"/>
      </top>
      <bottom/>
      <diagonal/>
    </border>
    <border>
      <left style="thin">
        <color indexed="64"/>
      </left>
      <right/>
      <top style="thick">
        <color rgb="FFFF0000"/>
      </top>
      <bottom/>
      <diagonal/>
    </border>
    <border>
      <left/>
      <right style="thin">
        <color indexed="64"/>
      </right>
      <top/>
      <bottom style="thick">
        <color rgb="FFFF0000"/>
      </bottom>
      <diagonal/>
    </border>
    <border>
      <left style="thin">
        <color indexed="64"/>
      </left>
      <right/>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n">
        <color indexed="64"/>
      </left>
      <right/>
      <top/>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dotted">
        <color indexed="64"/>
      </left>
      <right/>
      <top style="medium">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bottom style="dashed">
        <color indexed="64"/>
      </bottom>
      <diagonal/>
    </border>
    <border>
      <left/>
      <right style="dotted">
        <color indexed="64"/>
      </right>
      <top/>
      <bottom style="dashed">
        <color indexed="64"/>
      </bottom>
      <diagonal/>
    </border>
    <border>
      <left style="dotted">
        <color indexed="64"/>
      </left>
      <right/>
      <top style="dashed">
        <color indexed="64"/>
      </top>
      <bottom/>
      <diagonal/>
    </border>
    <border>
      <left/>
      <right style="dotted">
        <color indexed="64"/>
      </right>
      <top style="dashed">
        <color indexed="64"/>
      </top>
      <bottom/>
      <diagonal/>
    </border>
    <border>
      <left style="dotted">
        <color indexed="64"/>
      </left>
      <right/>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43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49" fontId="2" fillId="0" borderId="0" xfId="0" applyNumberFormat="1" applyFont="1" applyAlignment="1">
      <alignment horizontal="right" vertical="center"/>
    </xf>
    <xf numFmtId="0" fontId="1" fillId="2" borderId="0" xfId="0" applyFont="1" applyFill="1" applyAlignment="1">
      <alignment horizontal="right" vertical="center"/>
    </xf>
    <xf numFmtId="0" fontId="0" fillId="2" borderId="0" xfId="0" applyFill="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0" fontId="2" fillId="0" borderId="0" xfId="0" applyFont="1" applyAlignment="1">
      <alignment horizontal="left" vertical="center"/>
    </xf>
    <xf numFmtId="0" fontId="6" fillId="0" borderId="0" xfId="0" applyFont="1">
      <alignment vertical="center"/>
    </xf>
    <xf numFmtId="0" fontId="12" fillId="0" borderId="0" xfId="0" applyFont="1" applyAlignment="1">
      <alignment vertical="top"/>
    </xf>
    <xf numFmtId="0" fontId="4" fillId="0" borderId="0" xfId="0" applyFont="1" applyAlignment="1">
      <alignment horizontal="right" vertical="center"/>
    </xf>
    <xf numFmtId="0" fontId="4" fillId="0" borderId="0" xfId="0" applyFont="1" applyAlignment="1">
      <alignment horizontal="left" vertical="center"/>
    </xf>
    <xf numFmtId="0" fontId="23" fillId="2" borderId="0" xfId="0" applyFont="1" applyFill="1" applyAlignment="1">
      <alignment vertical="center" shrinkToFit="1"/>
    </xf>
    <xf numFmtId="0" fontId="24" fillId="0" borderId="0" xfId="0" applyFont="1" applyAlignment="1">
      <alignment vertical="center" shrinkToFit="1"/>
    </xf>
    <xf numFmtId="0" fontId="5" fillId="0" borderId="0" xfId="0" applyFont="1" applyAlignment="1">
      <alignment vertical="center" shrinkToFit="1"/>
    </xf>
    <xf numFmtId="0" fontId="4" fillId="0" borderId="0" xfId="0" applyFont="1">
      <alignment vertical="center"/>
    </xf>
    <xf numFmtId="0" fontId="21" fillId="0" borderId="0" xfId="0" applyFont="1" applyAlignment="1">
      <alignment horizontal="right" vertical="center"/>
    </xf>
    <xf numFmtId="0" fontId="21" fillId="0" borderId="2" xfId="0" applyFont="1" applyBorder="1" applyAlignment="1">
      <alignment horizontal="left" vertical="center"/>
    </xf>
    <xf numFmtId="0" fontId="21" fillId="0" borderId="0" xfId="0" applyFont="1" applyAlignment="1">
      <alignment horizontal="left" vertical="center"/>
    </xf>
    <xf numFmtId="0" fontId="24" fillId="0" borderId="0" xfId="0" applyFont="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vertical="center" shrinkToFit="1"/>
    </xf>
    <xf numFmtId="0" fontId="5" fillId="0" borderId="0" xfId="0" applyFont="1">
      <alignment vertical="center"/>
    </xf>
    <xf numFmtId="0" fontId="6" fillId="0" borderId="12" xfId="0" applyFont="1" applyBorder="1" applyAlignment="1">
      <alignment horizontal="left" vertical="center"/>
    </xf>
    <xf numFmtId="49" fontId="2" fillId="0" borderId="9" xfId="0" applyNumberFormat="1" applyFont="1" applyBorder="1" applyAlignment="1">
      <alignment horizontal="right" vertical="center"/>
    </xf>
    <xf numFmtId="0" fontId="21" fillId="0" borderId="12" xfId="0" applyFont="1" applyBorder="1" applyAlignment="1">
      <alignment horizontal="left" vertical="center"/>
    </xf>
    <xf numFmtId="0" fontId="14" fillId="0" borderId="0" xfId="0" applyFont="1" applyAlignment="1">
      <alignment vertical="center" shrinkToFit="1"/>
    </xf>
    <xf numFmtId="0" fontId="25" fillId="0" borderId="0" xfId="0" applyFont="1" applyAlignment="1">
      <alignment horizontal="center" vertical="center"/>
    </xf>
    <xf numFmtId="0" fontId="0" fillId="0" borderId="12" xfId="0" applyBorder="1">
      <alignment vertical="center"/>
    </xf>
    <xf numFmtId="0" fontId="0" fillId="0" borderId="9" xfId="0" applyBorder="1">
      <alignment vertical="center"/>
    </xf>
    <xf numFmtId="49" fontId="6" fillId="0" borderId="9" xfId="0" applyNumberFormat="1" applyFont="1" applyBorder="1" applyAlignment="1">
      <alignment horizontal="righ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5" fillId="0" borderId="2" xfId="0" applyFont="1" applyBorder="1" applyAlignment="1">
      <alignment horizontal="left" vertical="center" shrinkToFit="1"/>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2" fillId="0" borderId="15" xfId="0" applyNumberFormat="1" applyFont="1" applyBorder="1" applyAlignment="1">
      <alignment horizontal="right" vertical="center"/>
    </xf>
    <xf numFmtId="0" fontId="14" fillId="0" borderId="4" xfId="0" applyFont="1" applyBorder="1" applyAlignment="1">
      <alignment horizontal="center" vertical="center" shrinkToFit="1"/>
    </xf>
    <xf numFmtId="0" fontId="5" fillId="0" borderId="1" xfId="0" applyFont="1" applyBorder="1" applyAlignment="1">
      <alignment vertical="center" shrinkToFit="1"/>
    </xf>
    <xf numFmtId="0" fontId="5" fillId="0" borderId="5" xfId="0" applyFont="1" applyBorder="1" applyAlignment="1">
      <alignment vertical="center" shrinkToFit="1"/>
    </xf>
    <xf numFmtId="0" fontId="21" fillId="0" borderId="4" xfId="0" applyFont="1" applyBorder="1">
      <alignment vertical="center"/>
    </xf>
    <xf numFmtId="0" fontId="21" fillId="0" borderId="1" xfId="0" applyFont="1" applyBorder="1">
      <alignment vertical="center"/>
    </xf>
    <xf numFmtId="0" fontId="5" fillId="0" borderId="1" xfId="0" applyFont="1" applyBorder="1">
      <alignment vertical="center"/>
    </xf>
    <xf numFmtId="0" fontId="5" fillId="0" borderId="5" xfId="0" applyFont="1" applyBorder="1">
      <alignment vertical="center"/>
    </xf>
    <xf numFmtId="0" fontId="14" fillId="0" borderId="0" xfId="0" applyFont="1" applyAlignment="1">
      <alignment horizontal="center" vertical="center" shrinkToFit="1"/>
    </xf>
    <xf numFmtId="0" fontId="14" fillId="0" borderId="0" xfId="0" applyFont="1" applyAlignment="1">
      <alignment horizontal="center" vertical="center"/>
    </xf>
    <xf numFmtId="0" fontId="2" fillId="0" borderId="0" xfId="0" applyFont="1" applyAlignment="1">
      <alignment vertical="center" shrinkToFit="1"/>
    </xf>
    <xf numFmtId="0" fontId="14" fillId="0" borderId="14" xfId="0" applyFont="1" applyBorder="1" applyAlignment="1">
      <alignment horizontal="center" vertical="center"/>
    </xf>
    <xf numFmtId="0" fontId="3" fillId="0" borderId="0" xfId="0" applyFont="1">
      <alignment vertical="center"/>
    </xf>
    <xf numFmtId="0" fontId="5" fillId="0" borderId="14" xfId="0" applyFont="1" applyBorder="1" applyAlignment="1">
      <alignment horizontal="left" vertical="center" shrinkToFit="1"/>
    </xf>
    <xf numFmtId="0" fontId="1" fillId="3" borderId="10" xfId="0" applyFont="1" applyFill="1" applyBorder="1">
      <alignment vertical="center"/>
    </xf>
    <xf numFmtId="0" fontId="1" fillId="4" borderId="10" xfId="0" applyFont="1" applyFill="1" applyBorder="1" applyAlignment="1">
      <alignment horizontal="center" vertical="center"/>
    </xf>
    <xf numFmtId="0" fontId="0" fillId="0" borderId="19" xfId="0" applyBorder="1">
      <alignment vertical="center"/>
    </xf>
    <xf numFmtId="0" fontId="0" fillId="0" borderId="6" xfId="0" applyBorder="1">
      <alignment vertical="center"/>
    </xf>
    <xf numFmtId="0" fontId="0" fillId="0" borderId="17" xfId="0" applyBorder="1">
      <alignment vertical="center"/>
    </xf>
    <xf numFmtId="0" fontId="6" fillId="0" borderId="0" xfId="0" applyFont="1" applyAlignment="1">
      <alignment horizontal="left" vertical="center" shrinkToFit="1"/>
    </xf>
    <xf numFmtId="0" fontId="24" fillId="0" borderId="0" xfId="0" applyFont="1">
      <alignment vertical="center"/>
    </xf>
    <xf numFmtId="0" fontId="20" fillId="0" borderId="0" xfId="1" applyFont="1" applyFill="1" applyBorder="1" applyAlignment="1" applyProtection="1">
      <alignment vertical="center"/>
    </xf>
    <xf numFmtId="0" fontId="1" fillId="3" borderId="21" xfId="0" applyFont="1" applyFill="1" applyBorder="1">
      <alignment vertical="center"/>
    </xf>
    <xf numFmtId="0" fontId="5" fillId="0" borderId="14" xfId="0" applyFont="1" applyBorder="1" applyAlignment="1">
      <alignment vertical="center" wrapText="1" shrinkToFit="1"/>
    </xf>
    <xf numFmtId="0" fontId="21" fillId="0" borderId="3" xfId="0" applyFont="1" applyBorder="1" applyAlignment="1">
      <alignment horizontal="left" vertical="center"/>
    </xf>
    <xf numFmtId="0" fontId="5" fillId="0" borderId="3" xfId="0" applyFont="1" applyBorder="1" applyAlignment="1">
      <alignment horizontal="left" vertical="center" shrinkToFit="1"/>
    </xf>
    <xf numFmtId="0" fontId="5" fillId="0" borderId="3" xfId="0" applyFont="1" applyBorder="1">
      <alignment vertical="center"/>
    </xf>
    <xf numFmtId="0" fontId="11" fillId="0" borderId="0" xfId="0" applyFont="1" applyAlignment="1">
      <alignment vertical="top" shrinkToFit="1"/>
    </xf>
    <xf numFmtId="0" fontId="31" fillId="0" borderId="0" xfId="0" applyFont="1" applyAlignment="1">
      <alignment vertical="center" shrinkToFit="1"/>
    </xf>
    <xf numFmtId="0" fontId="32" fillId="0" borderId="0" xfId="1" applyFont="1" applyFill="1" applyBorder="1" applyAlignment="1" applyProtection="1">
      <alignment vertical="center"/>
    </xf>
    <xf numFmtId="0" fontId="28" fillId="0" borderId="0" xfId="0" applyFont="1" applyAlignment="1">
      <alignment vertical="center" shrinkToFit="1"/>
    </xf>
    <xf numFmtId="0" fontId="33" fillId="0" borderId="0" xfId="0" applyFont="1" applyAlignment="1">
      <alignment vertical="center" shrinkToFit="1"/>
    </xf>
    <xf numFmtId="0" fontId="1" fillId="7" borderId="10" xfId="0" applyFont="1" applyFill="1" applyBorder="1" applyAlignment="1">
      <alignment horizontal="center" vertical="center"/>
    </xf>
    <xf numFmtId="0" fontId="1" fillId="0" borderId="10" xfId="0" applyFont="1" applyBorder="1">
      <alignment vertical="center"/>
    </xf>
    <xf numFmtId="0" fontId="1" fillId="11" borderId="10" xfId="0" applyFont="1" applyFill="1" applyBorder="1" applyAlignment="1">
      <alignment horizontal="center" vertical="center"/>
    </xf>
    <xf numFmtId="0" fontId="3" fillId="0" borderId="10" xfId="0" applyFont="1" applyBorder="1">
      <alignment vertical="center"/>
    </xf>
    <xf numFmtId="0" fontId="26" fillId="0" borderId="0" xfId="0" applyFont="1">
      <alignment vertical="center"/>
    </xf>
    <xf numFmtId="0" fontId="5" fillId="0" borderId="0" xfId="0" applyFont="1" applyAlignment="1"/>
    <xf numFmtId="0" fontId="24" fillId="2" borderId="0" xfId="0" applyFont="1" applyFill="1" applyAlignment="1">
      <alignment vertical="center" shrinkToFit="1"/>
    </xf>
    <xf numFmtId="0" fontId="6" fillId="0" borderId="0" xfId="0" applyFont="1" applyAlignment="1">
      <alignment vertical="center" wrapText="1"/>
    </xf>
    <xf numFmtId="0" fontId="34" fillId="0" borderId="0" xfId="0" applyFont="1">
      <alignment vertical="center"/>
    </xf>
    <xf numFmtId="0" fontId="22" fillId="0" borderId="0" xfId="0" applyFont="1" applyAlignment="1">
      <alignment horizontal="center" vertical="center"/>
    </xf>
    <xf numFmtId="0" fontId="6" fillId="0" borderId="77" xfId="0" applyFont="1" applyBorder="1" applyAlignment="1">
      <alignment horizontal="right" vertical="center"/>
    </xf>
    <xf numFmtId="0" fontId="6" fillId="0" borderId="75" xfId="0" applyFont="1" applyBorder="1" applyAlignment="1">
      <alignment horizontal="left" vertical="center"/>
    </xf>
    <xf numFmtId="0" fontId="34" fillId="0" borderId="75" xfId="0" applyFont="1" applyBorder="1">
      <alignment vertical="center"/>
    </xf>
    <xf numFmtId="0" fontId="6" fillId="0" borderId="75" xfId="0" applyFont="1" applyBorder="1">
      <alignment vertical="center"/>
    </xf>
    <xf numFmtId="0" fontId="6" fillId="0" borderId="78" xfId="0" applyFont="1" applyBorder="1">
      <alignment vertical="center"/>
    </xf>
    <xf numFmtId="0" fontId="22" fillId="0" borderId="0" xfId="0" applyFont="1" applyAlignment="1">
      <alignment horizontal="center" vertical="center" wrapText="1"/>
    </xf>
    <xf numFmtId="0" fontId="5" fillId="0" borderId="0" xfId="0" applyFont="1" applyAlignment="1">
      <alignment horizontal="left" vertical="center" shrinkToFit="1"/>
    </xf>
    <xf numFmtId="0" fontId="5" fillId="0" borderId="12" xfId="0" applyFont="1" applyBorder="1" applyAlignment="1">
      <alignment horizontal="left" vertical="center"/>
    </xf>
    <xf numFmtId="0" fontId="36" fillId="0" borderId="0" xfId="0" applyFont="1">
      <alignment vertical="center"/>
    </xf>
    <xf numFmtId="0" fontId="1" fillId="0" borderId="84" xfId="0" applyFont="1" applyBorder="1" applyAlignment="1">
      <alignment horizontal="center" vertical="center"/>
    </xf>
    <xf numFmtId="0" fontId="1" fillId="0" borderId="86" xfId="0" applyFont="1" applyBorder="1" applyAlignment="1">
      <alignment horizontal="center" vertical="center"/>
    </xf>
    <xf numFmtId="0" fontId="14" fillId="0" borderId="0" xfId="0" applyFont="1">
      <alignment vertical="center"/>
    </xf>
    <xf numFmtId="0" fontId="6" fillId="0" borderId="0" xfId="0" applyFont="1" applyAlignment="1">
      <alignment vertical="center" textRotation="255" shrinkToFit="1"/>
    </xf>
    <xf numFmtId="0" fontId="14" fillId="0" borderId="45" xfId="0" applyFont="1" applyBorder="1" applyAlignment="1" applyProtection="1">
      <alignment vertical="center" shrinkToFit="1"/>
      <protection locked="0"/>
    </xf>
    <xf numFmtId="0" fontId="14" fillId="0" borderId="44" xfId="0" applyFont="1" applyBorder="1" applyAlignment="1" applyProtection="1">
      <alignment vertical="center" shrinkToFit="1"/>
      <protection locked="0"/>
    </xf>
    <xf numFmtId="0" fontId="14" fillId="0" borderId="47"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46"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41" xfId="0" applyFont="1" applyBorder="1" applyAlignment="1" applyProtection="1">
      <alignment vertical="center" shrinkToFit="1"/>
      <protection locked="0"/>
    </xf>
    <xf numFmtId="0" fontId="14" fillId="0" borderId="39" xfId="0" applyFont="1" applyBorder="1" applyAlignment="1" applyProtection="1">
      <alignment vertical="center" shrinkToFit="1"/>
      <protection locked="0"/>
    </xf>
    <xf numFmtId="0" fontId="14" fillId="0" borderId="42" xfId="0" applyFont="1" applyBorder="1" applyAlignment="1" applyProtection="1">
      <alignment vertical="center" shrinkToFit="1"/>
      <protection locked="0"/>
    </xf>
    <xf numFmtId="0" fontId="14" fillId="0" borderId="30"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40" xfId="0" applyFont="1" applyBorder="1" applyAlignment="1" applyProtection="1">
      <alignment vertical="center" shrinkToFit="1"/>
      <protection locked="0"/>
    </xf>
    <xf numFmtId="0" fontId="14" fillId="0" borderId="104" xfId="0" applyFont="1" applyBorder="1" applyAlignment="1" applyProtection="1">
      <alignment vertical="center" shrinkToFit="1"/>
      <protection locked="0"/>
    </xf>
    <xf numFmtId="0" fontId="14" fillId="0" borderId="103" xfId="0" applyFont="1" applyBorder="1" applyAlignment="1" applyProtection="1">
      <alignment vertical="center" shrinkToFit="1"/>
      <protection locked="0"/>
    </xf>
    <xf numFmtId="0" fontId="14" fillId="0" borderId="109" xfId="0" applyFont="1" applyBorder="1" applyAlignment="1" applyProtection="1">
      <alignment vertical="center" shrinkToFit="1"/>
      <protection locked="0"/>
    </xf>
    <xf numFmtId="0" fontId="14" fillId="0" borderId="110" xfId="0" applyFont="1" applyBorder="1" applyAlignment="1" applyProtection="1">
      <alignment vertical="center" shrinkToFit="1"/>
      <protection locked="0"/>
    </xf>
    <xf numFmtId="0" fontId="14" fillId="0" borderId="111" xfId="0" applyFont="1" applyBorder="1" applyAlignment="1" applyProtection="1">
      <alignment vertical="center" shrinkToFit="1"/>
      <protection locked="0"/>
    </xf>
    <xf numFmtId="0" fontId="14" fillId="0" borderId="112" xfId="0" applyFont="1" applyBorder="1" applyAlignment="1" applyProtection="1">
      <alignment vertical="center" shrinkToFit="1"/>
      <protection locked="0"/>
    </xf>
    <xf numFmtId="0" fontId="14" fillId="0" borderId="113" xfId="0" applyFont="1" applyBorder="1" applyAlignment="1" applyProtection="1">
      <alignment vertical="center" shrinkToFit="1"/>
      <protection locked="0"/>
    </xf>
    <xf numFmtId="0" fontId="14" fillId="0" borderId="88" xfId="0" applyFont="1" applyBorder="1" applyAlignment="1" applyProtection="1">
      <alignment vertical="center" shrinkToFit="1"/>
      <protection locked="0"/>
    </xf>
    <xf numFmtId="0" fontId="13" fillId="2" borderId="0" xfId="0" applyFont="1" applyFill="1">
      <alignment vertical="center"/>
    </xf>
    <xf numFmtId="0" fontId="3" fillId="0" borderId="0" xfId="0" applyFont="1" applyAlignment="1">
      <alignment horizontal="left" vertical="center"/>
    </xf>
    <xf numFmtId="176" fontId="21" fillId="0" borderId="0" xfId="0" applyNumberFormat="1" applyFont="1" applyAlignment="1" applyProtection="1">
      <alignment horizontal="center" vertical="center"/>
      <protection locked="0"/>
    </xf>
    <xf numFmtId="176" fontId="14" fillId="0" borderId="0" xfId="0" applyNumberFormat="1" applyFont="1" applyAlignment="1" applyProtection="1">
      <alignment horizontal="left" vertical="center"/>
      <protection locked="0"/>
    </xf>
    <xf numFmtId="0" fontId="37" fillId="12" borderId="0" xfId="0" applyFont="1" applyFill="1">
      <alignment vertical="center"/>
    </xf>
    <xf numFmtId="0" fontId="1" fillId="13" borderId="1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10" xfId="0" applyFont="1" applyFill="1" applyBorder="1" applyAlignment="1">
      <alignment horizontal="center" vertical="center"/>
    </xf>
    <xf numFmtId="0" fontId="1" fillId="15" borderId="10" xfId="0" applyFont="1" applyFill="1" applyBorder="1">
      <alignment vertical="center"/>
    </xf>
    <xf numFmtId="0" fontId="1" fillId="15" borderId="10" xfId="0" applyFont="1" applyFill="1" applyBorder="1" applyAlignment="1">
      <alignment horizontal="center" vertical="center"/>
    </xf>
    <xf numFmtId="49" fontId="1" fillId="15" borderId="10" xfId="0" applyNumberFormat="1" applyFont="1" applyFill="1" applyBorder="1">
      <alignment vertical="center"/>
    </xf>
    <xf numFmtId="0" fontId="27" fillId="5" borderId="114" xfId="0" applyFont="1" applyFill="1" applyBorder="1">
      <alignment vertical="center"/>
    </xf>
    <xf numFmtId="0" fontId="6" fillId="0" borderId="9" xfId="0" applyFont="1" applyBorder="1" applyAlignment="1">
      <alignment horizontal="left" vertical="center"/>
    </xf>
    <xf numFmtId="0" fontId="21" fillId="0" borderId="9" xfId="0" applyFont="1" applyBorder="1" applyAlignment="1">
      <alignment horizontal="left" vertical="center"/>
    </xf>
    <xf numFmtId="0" fontId="5" fillId="0" borderId="9" xfId="0" applyFont="1" applyBorder="1" applyAlignment="1">
      <alignment horizontal="left" vertical="center"/>
    </xf>
    <xf numFmtId="0" fontId="0" fillId="0" borderId="59" xfId="0" applyBorder="1">
      <alignment vertical="center"/>
    </xf>
    <xf numFmtId="56" fontId="1" fillId="0" borderId="0" xfId="0" applyNumberFormat="1" applyFont="1">
      <alignment vertical="center"/>
    </xf>
    <xf numFmtId="49" fontId="1" fillId="0" borderId="0" xfId="0" applyNumberFormat="1" applyFont="1" applyAlignment="1">
      <alignment horizontal="right" vertical="center"/>
    </xf>
    <xf numFmtId="49" fontId="5" fillId="0" borderId="0" xfId="0" applyNumberFormat="1"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left"/>
    </xf>
    <xf numFmtId="0" fontId="31" fillId="0" borderId="0" xfId="0" applyFont="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2" fillId="0" borderId="57" xfId="0" applyFont="1" applyBorder="1" applyAlignment="1">
      <alignment horizontal="left" vertical="center"/>
    </xf>
    <xf numFmtId="49" fontId="2" fillId="0" borderId="58" xfId="0" applyNumberFormat="1" applyFont="1" applyBorder="1" applyAlignment="1">
      <alignment horizontal="right" vertical="center"/>
    </xf>
    <xf numFmtId="0" fontId="0" fillId="0" borderId="11" xfId="0" applyBorder="1">
      <alignment vertical="center"/>
    </xf>
    <xf numFmtId="0" fontId="6" fillId="0" borderId="11" xfId="0" applyFont="1" applyBorder="1">
      <alignment vertical="center"/>
    </xf>
    <xf numFmtId="0" fontId="0" fillId="0" borderId="60" xfId="0" applyBorder="1">
      <alignment vertical="center"/>
    </xf>
    <xf numFmtId="0" fontId="6" fillId="0" borderId="59" xfId="0" applyFont="1" applyBorder="1" applyAlignment="1">
      <alignment horizontal="left" vertical="center"/>
    </xf>
    <xf numFmtId="49" fontId="2" fillId="0" borderId="60" xfId="0" applyNumberFormat="1" applyFont="1" applyBorder="1" applyAlignment="1">
      <alignment horizontal="right" vertical="center"/>
    </xf>
    <xf numFmtId="0" fontId="29" fillId="0" borderId="0" xfId="0" applyFont="1" applyAlignment="1">
      <alignment horizontal="left" vertical="center"/>
    </xf>
    <xf numFmtId="0" fontId="30" fillId="0" borderId="0" xfId="0" applyFont="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2" xfId="0" applyFont="1" applyBorder="1" applyAlignment="1">
      <alignment horizontal="left" vertical="center" shrinkToFit="1"/>
    </xf>
    <xf numFmtId="49" fontId="2" fillId="0" borderId="63" xfId="0" applyNumberFormat="1" applyFont="1" applyBorder="1" applyAlignment="1">
      <alignment horizontal="right" vertical="center"/>
    </xf>
    <xf numFmtId="0" fontId="10" fillId="2" borderId="18" xfId="0" applyFont="1" applyFill="1" applyBorder="1" applyAlignment="1">
      <alignment vertical="top" wrapText="1"/>
    </xf>
    <xf numFmtId="0" fontId="16" fillId="2" borderId="18" xfId="0" applyFont="1" applyFill="1" applyBorder="1">
      <alignment vertical="center"/>
    </xf>
    <xf numFmtId="0" fontId="16" fillId="2" borderId="23" xfId="0" applyFont="1" applyFill="1" applyBorder="1">
      <alignment vertical="center"/>
    </xf>
    <xf numFmtId="0" fontId="16" fillId="2" borderId="24" xfId="0" applyFont="1" applyFill="1" applyBorder="1">
      <alignment vertical="center"/>
    </xf>
    <xf numFmtId="0" fontId="16" fillId="2" borderId="7" xfId="0" applyFont="1" applyFill="1" applyBorder="1">
      <alignment vertical="center"/>
    </xf>
    <xf numFmtId="0" fontId="6" fillId="0" borderId="7" xfId="0" applyFont="1" applyBorder="1" applyAlignment="1">
      <alignment horizontal="left" vertical="center"/>
    </xf>
    <xf numFmtId="0" fontId="6" fillId="2" borderId="7" xfId="0" applyFont="1" applyFill="1" applyBorder="1" applyAlignment="1">
      <alignment vertical="top"/>
    </xf>
    <xf numFmtId="0" fontId="35" fillId="2" borderId="7" xfId="0" applyFont="1" applyFill="1" applyBorder="1" applyAlignment="1">
      <alignment vertical="top"/>
    </xf>
    <xf numFmtId="0" fontId="16" fillId="2" borderId="25" xfId="0" applyFont="1" applyFill="1" applyBorder="1">
      <alignment vertical="center"/>
    </xf>
    <xf numFmtId="0" fontId="6" fillId="0" borderId="0" xfId="0" applyFont="1" applyAlignment="1">
      <alignment vertical="top"/>
    </xf>
    <xf numFmtId="0" fontId="6" fillId="0" borderId="3" xfId="0" applyFont="1" applyBorder="1" applyAlignment="1">
      <alignment vertical="top"/>
    </xf>
    <xf numFmtId="0" fontId="12" fillId="0" borderId="0" xfId="0" applyFont="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0" fontId="6" fillId="0" borderId="5" xfId="0" applyFont="1" applyBorder="1" applyAlignment="1">
      <alignment horizontal="left" vertical="center"/>
    </xf>
    <xf numFmtId="0" fontId="1" fillId="0" borderId="90" xfId="0" applyFont="1" applyBorder="1">
      <alignment vertical="center"/>
    </xf>
    <xf numFmtId="0" fontId="27" fillId="0" borderId="6" xfId="0" applyFont="1" applyBorder="1">
      <alignment vertical="center"/>
    </xf>
    <xf numFmtId="0" fontId="27" fillId="5" borderId="115" xfId="0" applyFont="1" applyFill="1" applyBorder="1">
      <alignment vertical="center"/>
    </xf>
    <xf numFmtId="0" fontId="36" fillId="5" borderId="114" xfId="0" applyFont="1" applyFill="1" applyBorder="1">
      <alignment vertical="center"/>
    </xf>
    <xf numFmtId="0" fontId="21" fillId="5" borderId="116" xfId="0" applyFont="1" applyFill="1" applyBorder="1">
      <alignment vertical="center"/>
    </xf>
    <xf numFmtId="0" fontId="6" fillId="0" borderId="0" xfId="0" applyFont="1" applyAlignment="1">
      <alignment horizontal="left" vertical="top" wrapText="1"/>
    </xf>
    <xf numFmtId="0" fontId="11" fillId="0" borderId="0" xfId="0" applyFont="1" applyAlignment="1">
      <alignment vertical="top" shrinkToFit="1"/>
    </xf>
    <xf numFmtId="0" fontId="10" fillId="2" borderId="22"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0" fillId="2" borderId="0" xfId="0" applyFont="1" applyFill="1" applyAlignment="1">
      <alignment horizontal="left" vertical="center"/>
    </xf>
    <xf numFmtId="0" fontId="5" fillId="0" borderId="0" xfId="0" applyFont="1" applyAlignment="1">
      <alignment horizontal="right"/>
    </xf>
    <xf numFmtId="0" fontId="5" fillId="0" borderId="0" xfId="0" applyFont="1" applyAlignment="1"/>
    <xf numFmtId="0" fontId="6" fillId="0" borderId="0" xfId="0" applyFont="1" applyAlignment="1">
      <alignment horizontal="left" vertical="center" shrinkToFit="1"/>
    </xf>
    <xf numFmtId="0" fontId="38" fillId="0" borderId="0" xfId="1" applyFont="1" applyAlignment="1" applyProtection="1">
      <alignment horizontal="center" vertical="center"/>
    </xf>
    <xf numFmtId="0" fontId="39" fillId="0" borderId="0" xfId="0" applyFont="1" applyAlignment="1">
      <alignment horizontal="center" vertical="center"/>
    </xf>
    <xf numFmtId="0" fontId="2" fillId="6" borderId="93" xfId="0" applyFont="1" applyFill="1" applyBorder="1" applyAlignment="1">
      <alignment horizontal="left" vertical="center" wrapText="1" shrinkToFit="1"/>
    </xf>
    <xf numFmtId="0" fontId="2" fillId="6" borderId="18" xfId="0" applyFont="1" applyFill="1" applyBorder="1" applyAlignment="1">
      <alignment horizontal="left" vertical="center" shrinkToFit="1"/>
    </xf>
    <xf numFmtId="0" fontId="2" fillId="6" borderId="55" xfId="0" applyFont="1" applyFill="1" applyBorder="1" applyAlignment="1">
      <alignment horizontal="left" vertical="center" shrinkToFit="1"/>
    </xf>
    <xf numFmtId="0" fontId="2" fillId="6" borderId="12" xfId="0" applyFont="1" applyFill="1" applyBorder="1" applyAlignment="1">
      <alignment horizontal="left" vertical="center" shrinkToFit="1"/>
    </xf>
    <xf numFmtId="0" fontId="2" fillId="6" borderId="0" xfId="0" applyFont="1" applyFill="1" applyAlignment="1">
      <alignment horizontal="left" vertical="center" shrinkToFit="1"/>
    </xf>
    <xf numFmtId="0" fontId="2" fillId="6" borderId="90" xfId="0" applyFont="1" applyFill="1" applyBorder="1" applyAlignment="1">
      <alignment horizontal="left" vertical="center" shrinkToFit="1"/>
    </xf>
    <xf numFmtId="0" fontId="2" fillId="6" borderId="30" xfId="0" applyFont="1" applyFill="1" applyBorder="1" applyAlignment="1">
      <alignment horizontal="center" vertical="center" shrinkToFit="1"/>
    </xf>
    <xf numFmtId="0" fontId="2" fillId="6" borderId="16" xfId="0" applyFont="1" applyFill="1" applyBorder="1" applyAlignment="1">
      <alignment horizontal="center" vertical="center" shrinkToFit="1"/>
    </xf>
    <xf numFmtId="0" fontId="2" fillId="6" borderId="89" xfId="0" applyFont="1" applyFill="1" applyBorder="1" applyAlignment="1">
      <alignment horizontal="center" vertical="center" shrinkToFit="1"/>
    </xf>
    <xf numFmtId="0" fontId="2" fillId="6" borderId="29" xfId="0" applyFont="1" applyFill="1" applyBorder="1" applyAlignment="1">
      <alignment horizontal="center" vertical="center" shrinkToFit="1"/>
    </xf>
    <xf numFmtId="0" fontId="2" fillId="6" borderId="7" xfId="0" applyFont="1" applyFill="1" applyBorder="1" applyAlignment="1">
      <alignment horizontal="center" vertical="center" shrinkToFit="1"/>
    </xf>
    <xf numFmtId="0" fontId="2" fillId="6" borderId="27" xfId="0" applyFont="1" applyFill="1" applyBorder="1" applyAlignment="1">
      <alignment horizontal="center" vertical="center" shrinkToFit="1"/>
    </xf>
    <xf numFmtId="0" fontId="2" fillId="6" borderId="94" xfId="0" applyFont="1" applyFill="1" applyBorder="1" applyAlignment="1">
      <alignment horizontal="center" vertical="center" shrinkToFit="1"/>
    </xf>
    <xf numFmtId="0" fontId="2" fillId="6" borderId="0" xfId="0" applyFont="1" applyFill="1" applyAlignment="1">
      <alignment horizontal="center" vertical="center" shrinkToFit="1"/>
    </xf>
    <xf numFmtId="0" fontId="2" fillId="6" borderId="90" xfId="0" applyFont="1" applyFill="1" applyBorder="1" applyAlignment="1">
      <alignment horizontal="center" vertical="center" shrinkToFit="1"/>
    </xf>
    <xf numFmtId="0" fontId="14" fillId="0" borderId="18"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14" fillId="0" borderId="4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2" fillId="6" borderId="48" xfId="0" applyFont="1" applyFill="1" applyBorder="1" applyAlignment="1">
      <alignment horizontal="center" vertical="center" shrinkToFit="1"/>
    </xf>
    <xf numFmtId="0" fontId="2" fillId="6" borderId="18" xfId="0" applyFont="1" applyFill="1" applyBorder="1" applyAlignment="1">
      <alignment horizontal="center" vertical="center" shrinkToFit="1"/>
    </xf>
    <xf numFmtId="0" fontId="2" fillId="6" borderId="55" xfId="0" applyFont="1" applyFill="1" applyBorder="1" applyAlignment="1">
      <alignment horizontal="center" vertical="center" shrinkToFit="1"/>
    </xf>
    <xf numFmtId="0" fontId="22" fillId="6" borderId="74" xfId="0" applyFont="1" applyFill="1" applyBorder="1" applyAlignment="1">
      <alignment horizontal="center" vertical="center"/>
    </xf>
    <xf numFmtId="0" fontId="22" fillId="6" borderId="75" xfId="0" applyFont="1" applyFill="1" applyBorder="1" applyAlignment="1">
      <alignment horizontal="center" vertical="center"/>
    </xf>
    <xf numFmtId="0" fontId="22" fillId="6" borderId="76" xfId="0" applyFont="1" applyFill="1" applyBorder="1" applyAlignment="1">
      <alignment horizontal="center" vertical="center"/>
    </xf>
    <xf numFmtId="0" fontId="2" fillId="6" borderId="6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6" fillId="0" borderId="0" xfId="0" applyFont="1" applyAlignment="1">
      <alignment vertical="center" shrinkToFit="1"/>
    </xf>
    <xf numFmtId="0" fontId="6" fillId="0" borderId="73" xfId="0" applyFont="1" applyBorder="1" applyAlignment="1">
      <alignment vertical="center" shrinkToFit="1"/>
    </xf>
    <xf numFmtId="0" fontId="17" fillId="0" borderId="71"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72"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49" fontId="17" fillId="0" borderId="75" xfId="0" applyNumberFormat="1" applyFont="1" applyBorder="1" applyAlignment="1" applyProtection="1">
      <alignment horizontal="center" vertical="center" shrinkToFit="1"/>
      <protection locked="0"/>
    </xf>
    <xf numFmtId="0" fontId="6" fillId="0" borderId="34" xfId="0" applyFont="1" applyBorder="1" applyAlignment="1">
      <alignment vertical="center" shrinkToFit="1"/>
    </xf>
    <xf numFmtId="0" fontId="6" fillId="0" borderId="35" xfId="0" applyFont="1" applyBorder="1" applyAlignment="1">
      <alignment vertical="center" shrinkToFit="1"/>
    </xf>
    <xf numFmtId="49" fontId="2" fillId="0" borderId="0" xfId="0" applyNumberFormat="1" applyFont="1" applyAlignment="1">
      <alignment horizontal="right" vertical="center"/>
    </xf>
    <xf numFmtId="0" fontId="2" fillId="6" borderId="19" xfId="0" applyFont="1" applyFill="1" applyBorder="1" applyAlignment="1">
      <alignment horizontal="left" vertical="center" shrinkToFit="1"/>
    </xf>
    <xf numFmtId="0" fontId="2" fillId="6" borderId="6" xfId="0" applyFont="1" applyFill="1" applyBorder="1" applyAlignment="1">
      <alignment horizontal="left" vertical="center" shrinkToFit="1"/>
    </xf>
    <xf numFmtId="0" fontId="2" fillId="6" borderId="26" xfId="0" applyFont="1" applyFill="1" applyBorder="1" applyAlignment="1">
      <alignment horizontal="left" vertical="center" shrinkToFit="1"/>
    </xf>
    <xf numFmtId="0" fontId="2" fillId="6" borderId="91" xfId="0" applyFont="1" applyFill="1" applyBorder="1" applyAlignment="1">
      <alignment horizontal="left" vertical="center" shrinkToFit="1"/>
    </xf>
    <xf numFmtId="0" fontId="2" fillId="6" borderId="1" xfId="0" applyFont="1" applyFill="1" applyBorder="1" applyAlignment="1">
      <alignment horizontal="left" vertical="center" shrinkToFit="1"/>
    </xf>
    <xf numFmtId="0" fontId="2" fillId="6" borderId="50" xfId="0" applyFont="1" applyFill="1" applyBorder="1" applyAlignment="1">
      <alignment horizontal="left" vertical="center" shrinkToFit="1"/>
    </xf>
    <xf numFmtId="0" fontId="2" fillId="6" borderId="67" xfId="0" applyFont="1" applyFill="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28" fillId="0" borderId="0" xfId="0" applyFont="1" applyAlignment="1">
      <alignment horizontal="left" vertical="center" shrinkToFit="1"/>
    </xf>
    <xf numFmtId="0" fontId="6" fillId="0" borderId="0" xfId="0" applyFont="1" applyAlignment="1">
      <alignment horizontal="left" vertical="center"/>
    </xf>
    <xf numFmtId="0" fontId="2" fillId="6" borderId="56" xfId="0" applyFont="1" applyFill="1" applyBorder="1" applyAlignment="1">
      <alignment horizontal="left" vertical="center" shrinkToFit="1"/>
    </xf>
    <xf numFmtId="0" fontId="2" fillId="6" borderId="57" xfId="0" applyFont="1" applyFill="1" applyBorder="1" applyAlignment="1">
      <alignment horizontal="left" vertical="center" shrinkToFit="1"/>
    </xf>
    <xf numFmtId="0" fontId="2" fillId="6" borderId="79" xfId="0" applyFont="1" applyFill="1" applyBorder="1" applyAlignment="1">
      <alignment horizontal="left" vertical="center" shrinkToFit="1"/>
    </xf>
    <xf numFmtId="0" fontId="2" fillId="6" borderId="61" xfId="0" applyFont="1" applyFill="1" applyBorder="1" applyAlignment="1">
      <alignment horizontal="left" vertical="center" shrinkToFit="1"/>
    </xf>
    <xf numFmtId="0" fontId="2" fillId="6" borderId="62" xfId="0" applyFont="1" applyFill="1" applyBorder="1" applyAlignment="1">
      <alignment horizontal="left" vertical="center" shrinkToFit="1"/>
    </xf>
    <xf numFmtId="0" fontId="2" fillId="6" borderId="81" xfId="0" applyFont="1" applyFill="1" applyBorder="1" applyAlignment="1">
      <alignment horizontal="left" vertical="center" shrinkToFit="1"/>
    </xf>
    <xf numFmtId="49" fontId="21" fillId="0" borderId="80" xfId="0" applyNumberFormat="1" applyFont="1" applyBorder="1" applyAlignment="1" applyProtection="1">
      <alignment horizontal="left" vertical="center" shrinkToFit="1"/>
      <protection locked="0"/>
    </xf>
    <xf numFmtId="49" fontId="21" fillId="0" borderId="57" xfId="0" applyNumberFormat="1" applyFont="1" applyBorder="1" applyAlignment="1" applyProtection="1">
      <alignment horizontal="left" vertical="center" shrinkToFit="1"/>
      <protection locked="0"/>
    </xf>
    <xf numFmtId="49" fontId="21" fillId="0" borderId="58" xfId="0" applyNumberFormat="1" applyFont="1" applyBorder="1" applyAlignment="1" applyProtection="1">
      <alignment horizontal="left" vertical="center" shrinkToFit="1"/>
      <protection locked="0"/>
    </xf>
    <xf numFmtId="49" fontId="21" fillId="0" borderId="82" xfId="0" applyNumberFormat="1" applyFont="1" applyBorder="1" applyAlignment="1" applyProtection="1">
      <alignment horizontal="left" vertical="center" shrinkToFit="1"/>
      <protection locked="0"/>
    </xf>
    <xf numFmtId="49" fontId="21" fillId="0" borderId="62" xfId="0" applyNumberFormat="1" applyFont="1" applyBorder="1" applyAlignment="1" applyProtection="1">
      <alignment horizontal="left" vertical="center" shrinkToFit="1"/>
      <protection locked="0"/>
    </xf>
    <xf numFmtId="49" fontId="21" fillId="0" borderId="63" xfId="0" applyNumberFormat="1" applyFont="1" applyBorder="1" applyAlignment="1" applyProtection="1">
      <alignment horizontal="left" vertical="center" shrinkToFit="1"/>
      <protection locked="0"/>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49" fontId="14" fillId="0" borderId="28" xfId="0" applyNumberFormat="1" applyFont="1" applyBorder="1" applyAlignment="1" applyProtection="1">
      <alignment horizontal="center" vertical="center" shrinkToFit="1"/>
      <protection locked="0"/>
    </xf>
    <xf numFmtId="49" fontId="14" fillId="0" borderId="6" xfId="0" applyNumberFormat="1" applyFont="1" applyBorder="1" applyAlignment="1" applyProtection="1">
      <alignment horizontal="center" vertical="center" shrinkToFit="1"/>
      <protection locked="0"/>
    </xf>
    <xf numFmtId="49" fontId="14" fillId="0" borderId="17" xfId="0" applyNumberFormat="1"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49" fontId="14" fillId="0" borderId="9" xfId="0" applyNumberFormat="1" applyFont="1" applyBorder="1" applyAlignment="1" applyProtection="1">
      <alignment horizontal="center" vertical="center" shrinkToFit="1"/>
      <protection locked="0"/>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2" fillId="6" borderId="59" xfId="0" applyFont="1" applyFill="1" applyBorder="1" applyAlignment="1">
      <alignment horizontal="center" vertical="center"/>
    </xf>
    <xf numFmtId="0" fontId="2" fillId="6" borderId="0" xfId="0" applyFont="1" applyFill="1" applyAlignment="1">
      <alignment horizontal="center" vertical="center"/>
    </xf>
    <xf numFmtId="0" fontId="2" fillId="6" borderId="61" xfId="0" applyFont="1" applyFill="1" applyBorder="1" applyAlignment="1">
      <alignment horizontal="center" vertical="center"/>
    </xf>
    <xf numFmtId="0" fontId="2" fillId="6" borderId="62" xfId="0" applyFont="1" applyFill="1" applyBorder="1" applyAlignment="1">
      <alignment horizontal="center" vertical="center"/>
    </xf>
    <xf numFmtId="0" fontId="2" fillId="6" borderId="57"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2" fillId="6" borderId="60" xfId="0" applyFont="1" applyFill="1" applyBorder="1" applyAlignment="1" applyProtection="1">
      <alignment horizontal="center" vertical="center"/>
      <protection locked="0"/>
    </xf>
    <xf numFmtId="0" fontId="2" fillId="6" borderId="62" xfId="0" applyFont="1" applyFill="1" applyBorder="1" applyAlignment="1" applyProtection="1">
      <alignment horizontal="center" vertical="center"/>
      <protection locked="0"/>
    </xf>
    <xf numFmtId="0" fontId="2" fillId="6" borderId="63"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1" xfId="0" applyFont="1" applyBorder="1" applyAlignment="1">
      <alignment horizontal="center" vertical="center"/>
    </xf>
    <xf numFmtId="0" fontId="16" fillId="0" borderId="28"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1" fillId="0" borderId="0" xfId="0" applyFont="1" applyAlignment="1">
      <alignment horizontal="center" vertical="top" shrinkToFit="1"/>
    </xf>
    <xf numFmtId="0" fontId="10" fillId="0" borderId="0" xfId="0" applyFont="1" applyAlignment="1">
      <alignment horizontal="center" vertical="center" shrinkToFit="1"/>
    </xf>
    <xf numFmtId="0" fontId="22" fillId="6" borderId="83" xfId="0" applyFont="1" applyFill="1" applyBorder="1" applyAlignment="1">
      <alignment horizontal="center" vertical="center"/>
    </xf>
    <xf numFmtId="0" fontId="22" fillId="6" borderId="84" xfId="0" applyFont="1" applyFill="1" applyBorder="1" applyAlignment="1">
      <alignment horizontal="center" vertical="center"/>
    </xf>
    <xf numFmtId="0" fontId="22" fillId="6" borderId="85" xfId="0" applyFont="1" applyFill="1" applyBorder="1" applyAlignment="1">
      <alignment horizontal="center" vertical="center"/>
    </xf>
    <xf numFmtId="0" fontId="16" fillId="0" borderId="84" xfId="0" applyFont="1" applyBorder="1" applyAlignment="1" applyProtection="1">
      <alignment horizontal="center" vertical="center"/>
      <protection locked="0"/>
    </xf>
    <xf numFmtId="177" fontId="16" fillId="0" borderId="84" xfId="0" applyNumberFormat="1" applyFont="1" applyBorder="1" applyAlignment="1" applyProtection="1">
      <alignment horizontal="center" vertical="center"/>
      <protection locked="0"/>
    </xf>
    <xf numFmtId="0" fontId="0" fillId="0" borderId="0" xfId="0" applyAlignment="1">
      <alignment horizontal="center" vertical="center"/>
    </xf>
    <xf numFmtId="0" fontId="14" fillId="0" borderId="18"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pplyProtection="1">
      <alignment horizontal="center" vertical="center"/>
      <protection locked="0"/>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4" fillId="0" borderId="16" xfId="0" applyFont="1" applyBorder="1" applyAlignment="1">
      <alignment horizontal="center" vertical="center"/>
    </xf>
    <xf numFmtId="0" fontId="14" fillId="0" borderId="97" xfId="0" applyFont="1" applyBorder="1" applyAlignment="1">
      <alignment horizontal="center" vertical="center"/>
    </xf>
    <xf numFmtId="0" fontId="14" fillId="0" borderId="1" xfId="0" applyFont="1" applyBorder="1" applyAlignment="1">
      <alignment horizontal="center" vertical="center"/>
    </xf>
    <xf numFmtId="0" fontId="14" fillId="0" borderId="92" xfId="0" applyFont="1" applyBorder="1" applyAlignment="1">
      <alignment horizontal="center" vertical="center"/>
    </xf>
    <xf numFmtId="0" fontId="2" fillId="6" borderId="8" xfId="0" applyFont="1" applyFill="1" applyBorder="1" applyAlignment="1">
      <alignment horizontal="center" vertical="center"/>
    </xf>
    <xf numFmtId="0" fontId="2" fillId="6" borderId="33" xfId="0" applyFont="1" applyFill="1" applyBorder="1" applyAlignment="1">
      <alignment horizontal="center" vertical="center"/>
    </xf>
    <xf numFmtId="0" fontId="6" fillId="0" borderId="8" xfId="0" applyFont="1" applyBorder="1" applyAlignment="1" applyProtection="1">
      <alignment horizontal="left" vertical="center" shrinkToFit="1"/>
      <protection locked="0"/>
    </xf>
    <xf numFmtId="0" fontId="6" fillId="0" borderId="65"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17" fillId="0" borderId="20"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70" xfId="0" applyFont="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locked="0"/>
    </xf>
    <xf numFmtId="0" fontId="0" fillId="0" borderId="98" xfId="0" applyBorder="1" applyAlignment="1">
      <alignment horizontal="left" vertical="center"/>
    </xf>
    <xf numFmtId="0" fontId="0" fillId="0" borderId="18" xfId="0" applyBorder="1" applyAlignment="1">
      <alignment horizontal="left" vertical="center"/>
    </xf>
    <xf numFmtId="0" fontId="0" fillId="0" borderId="95" xfId="0" applyBorder="1" applyAlignment="1">
      <alignment horizontal="left" vertical="center"/>
    </xf>
    <xf numFmtId="0" fontId="0" fillId="0" borderId="99"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2" fillId="6" borderId="12" xfId="0" applyFont="1" applyFill="1" applyBorder="1" applyAlignment="1">
      <alignment horizontal="left" vertical="center" wrapText="1" shrinkToFit="1"/>
    </xf>
    <xf numFmtId="0" fontId="2" fillId="6" borderId="13" xfId="0" applyFont="1" applyFill="1" applyBorder="1" applyAlignment="1">
      <alignment horizontal="left" vertical="center" shrinkToFit="1"/>
    </xf>
    <xf numFmtId="0" fontId="2" fillId="6" borderId="14" xfId="0" applyFont="1" applyFill="1" applyBorder="1" applyAlignment="1">
      <alignment horizontal="left" vertical="center" shrinkToFit="1"/>
    </xf>
    <xf numFmtId="0" fontId="2" fillId="6" borderId="31" xfId="0" applyFont="1" applyFill="1" applyBorder="1" applyAlignment="1">
      <alignment horizontal="left" vertical="center" shrinkToFit="1"/>
    </xf>
    <xf numFmtId="0" fontId="0" fillId="0" borderId="48"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2" xfId="0" applyBorder="1" applyAlignment="1">
      <alignment horizontal="left" vertical="center"/>
    </xf>
    <xf numFmtId="0" fontId="0" fillId="0" borderId="7" xfId="0" applyBorder="1" applyAlignment="1">
      <alignment horizontal="left" vertical="center"/>
    </xf>
    <xf numFmtId="0" fontId="0" fillId="0" borderId="96" xfId="0" applyBorder="1" applyAlignment="1">
      <alignment horizontal="left" vertical="center"/>
    </xf>
    <xf numFmtId="0" fontId="0" fillId="0" borderId="104" xfId="0" applyBorder="1" applyAlignment="1">
      <alignment horizontal="left" vertical="center"/>
    </xf>
    <xf numFmtId="0" fontId="0" fillId="0" borderId="16" xfId="0" applyBorder="1" applyAlignment="1">
      <alignment horizontal="left" vertical="center"/>
    </xf>
    <xf numFmtId="0" fontId="0" fillId="0" borderId="97" xfId="0" applyBorder="1" applyAlignment="1">
      <alignment horizontal="left" vertical="center"/>
    </xf>
    <xf numFmtId="0" fontId="0" fillId="0" borderId="10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7" fillId="5" borderId="114" xfId="0" applyFont="1" applyFill="1" applyBorder="1" applyAlignment="1">
      <alignment horizontal="center" vertical="center"/>
    </xf>
    <xf numFmtId="0" fontId="27" fillId="5" borderId="114" xfId="0" applyFont="1" applyFill="1" applyBorder="1" applyAlignment="1">
      <alignment horizontal="right" vertical="center"/>
    </xf>
    <xf numFmtId="49" fontId="2" fillId="0" borderId="0" xfId="0" applyNumberFormat="1" applyFont="1" applyAlignment="1">
      <alignment horizontal="right" vertical="top"/>
    </xf>
    <xf numFmtId="0" fontId="14" fillId="0" borderId="30" xfId="0" applyFont="1" applyBorder="1" applyAlignment="1" applyProtection="1">
      <alignment horizontal="center" vertical="center" wrapText="1" shrinkToFit="1"/>
      <protection locked="0"/>
    </xf>
    <xf numFmtId="0" fontId="14" fillId="0" borderId="16" xfId="0" applyFont="1" applyBorder="1" applyAlignment="1" applyProtection="1">
      <alignment horizontal="center" vertical="center" wrapText="1" shrinkToFit="1"/>
      <protection locked="0"/>
    </xf>
    <xf numFmtId="0" fontId="14" fillId="0" borderId="40" xfId="0" applyFont="1" applyBorder="1" applyAlignment="1" applyProtection="1">
      <alignment horizontal="center" vertical="center" wrapText="1" shrinkToFit="1"/>
      <protection locked="0"/>
    </xf>
    <xf numFmtId="0" fontId="14" fillId="0" borderId="41" xfId="0" applyFont="1" applyBorder="1" applyAlignment="1" applyProtection="1">
      <alignment horizontal="center" vertical="center" wrapText="1" shrinkToFit="1"/>
      <protection locked="0"/>
    </xf>
    <xf numFmtId="0" fontId="14" fillId="0" borderId="39" xfId="0" applyFont="1" applyBorder="1" applyAlignment="1" applyProtection="1">
      <alignment horizontal="center" vertical="center" wrapText="1" shrinkToFit="1"/>
      <protection locked="0"/>
    </xf>
    <xf numFmtId="0" fontId="14" fillId="0" borderId="42" xfId="0" applyFont="1" applyBorder="1" applyAlignment="1" applyProtection="1">
      <alignment horizontal="center" vertical="center" wrapText="1" shrinkToFit="1"/>
      <protection locked="0"/>
    </xf>
    <xf numFmtId="0" fontId="25" fillId="9" borderId="22" xfId="0" applyFont="1" applyFill="1" applyBorder="1" applyAlignment="1">
      <alignment horizontal="center" vertical="center"/>
    </xf>
    <xf numFmtId="0" fontId="25" fillId="9" borderId="18" xfId="0" applyFont="1" applyFill="1" applyBorder="1" applyAlignment="1">
      <alignment horizontal="center" vertical="center"/>
    </xf>
    <xf numFmtId="0" fontId="25" fillId="9" borderId="23" xfId="0" applyFont="1" applyFill="1" applyBorder="1" applyAlignment="1">
      <alignment horizontal="center" vertical="center"/>
    </xf>
    <xf numFmtId="0" fontId="6" fillId="10" borderId="22"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48" xfId="0" applyFont="1" applyFill="1" applyBorder="1" applyAlignment="1">
      <alignment horizontal="center" vertical="center"/>
    </xf>
    <xf numFmtId="0" fontId="6" fillId="10" borderId="18"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77" xfId="0" applyFont="1" applyFill="1" applyBorder="1" applyAlignment="1">
      <alignment horizontal="center" vertical="center"/>
    </xf>
    <xf numFmtId="0" fontId="6" fillId="10" borderId="75" xfId="0" applyFont="1" applyFill="1" applyBorder="1" applyAlignment="1">
      <alignment horizontal="center" vertical="center"/>
    </xf>
    <xf numFmtId="0" fontId="6" fillId="10" borderId="78" xfId="0" applyFont="1" applyFill="1" applyBorder="1" applyAlignment="1">
      <alignment horizontal="center" vertical="center"/>
    </xf>
    <xf numFmtId="0" fontId="6" fillId="10" borderId="23" xfId="0" applyFont="1" applyFill="1" applyBorder="1" applyAlignment="1">
      <alignment horizontal="center" vertical="center"/>
    </xf>
    <xf numFmtId="0" fontId="6" fillId="10" borderId="25" xfId="0" applyFont="1" applyFill="1" applyBorder="1" applyAlignment="1">
      <alignment horizontal="center" vertical="center"/>
    </xf>
    <xf numFmtId="0" fontId="6" fillId="10" borderId="20"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33" xfId="0" applyFont="1" applyFill="1" applyBorder="1" applyAlignment="1">
      <alignment horizontal="center" vertical="center"/>
    </xf>
    <xf numFmtId="0" fontId="6" fillId="10" borderId="65" xfId="0" applyFont="1" applyFill="1" applyBorder="1" applyAlignment="1">
      <alignment horizontal="center" vertical="center"/>
    </xf>
    <xf numFmtId="0" fontId="0" fillId="8" borderId="2" xfId="0" applyFill="1" applyBorder="1" applyAlignment="1">
      <alignment horizontal="center" vertical="center" shrinkToFit="1"/>
    </xf>
    <xf numFmtId="0" fontId="0" fillId="8" borderId="0" xfId="0" applyFill="1" applyAlignment="1">
      <alignment horizontal="center" vertical="center" shrinkToFit="1"/>
    </xf>
    <xf numFmtId="0" fontId="0" fillId="8" borderId="54" xfId="0" applyFill="1" applyBorder="1" applyAlignment="1">
      <alignment horizontal="center"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0" fillId="8" borderId="53" xfId="0" applyFill="1" applyBorder="1" applyAlignment="1">
      <alignment horizontal="center" vertical="center" shrinkToFit="1"/>
    </xf>
    <xf numFmtId="0" fontId="14" fillId="0" borderId="30"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89" xfId="0"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4" fillId="0" borderId="51"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wrapText="1" shrinkToFit="1"/>
      <protection locked="0"/>
    </xf>
    <xf numFmtId="0" fontId="14" fillId="0" borderId="44" xfId="0" applyFont="1" applyBorder="1" applyAlignment="1" applyProtection="1">
      <alignment horizontal="center" vertical="center" wrapText="1" shrinkToFit="1"/>
      <protection locked="0"/>
    </xf>
    <xf numFmtId="0" fontId="14" fillId="0" borderId="46" xfId="0" applyFont="1" applyBorder="1" applyAlignment="1" applyProtection="1">
      <alignment horizontal="center" vertical="center" wrapText="1" shrinkToFit="1"/>
      <protection locked="0"/>
    </xf>
    <xf numFmtId="0" fontId="0" fillId="8" borderId="43" xfId="0" applyFill="1" applyBorder="1" applyAlignment="1">
      <alignment horizontal="center" vertical="center" shrinkToFit="1"/>
    </xf>
    <xf numFmtId="0" fontId="0" fillId="8" borderId="44" xfId="0" applyFill="1" applyBorder="1" applyAlignment="1">
      <alignment horizontal="center" vertical="center" shrinkToFit="1"/>
    </xf>
    <xf numFmtId="0" fontId="0" fillId="8" borderId="52" xfId="0" applyFill="1" applyBorder="1" applyAlignment="1">
      <alignment horizontal="center" vertical="center" shrinkToFit="1"/>
    </xf>
    <xf numFmtId="0" fontId="14" fillId="0" borderId="45"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shrinkToFit="1"/>
      <protection locked="0"/>
    </xf>
    <xf numFmtId="0" fontId="0" fillId="8" borderId="49"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4" xfId="0" applyFill="1" applyBorder="1" applyAlignment="1">
      <alignment horizontal="center" vertical="center" shrinkToFit="1"/>
    </xf>
    <xf numFmtId="0" fontId="0" fillId="8" borderId="1" xfId="0" applyFill="1" applyBorder="1" applyAlignment="1">
      <alignment horizontal="center" vertical="center" shrinkToFit="1"/>
    </xf>
    <xf numFmtId="0" fontId="0" fillId="8" borderId="50" xfId="0" applyFill="1" applyBorder="1" applyAlignment="1">
      <alignment horizontal="center" vertical="center" shrinkToFit="1"/>
    </xf>
    <xf numFmtId="0" fontId="14" fillId="0" borderId="47" xfId="0" applyFont="1" applyBorder="1" applyAlignment="1" applyProtection="1">
      <alignment horizontal="center" vertical="center" wrapText="1" shrinkToFit="1"/>
      <protection locked="0"/>
    </xf>
    <xf numFmtId="0" fontId="14" fillId="0" borderId="1" xfId="0" applyFont="1" applyBorder="1" applyAlignment="1" applyProtection="1">
      <alignment horizontal="center" vertical="center" wrapText="1" shrinkToFit="1"/>
      <protection locked="0"/>
    </xf>
    <xf numFmtId="0" fontId="14" fillId="0" borderId="47"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wrapText="1" shrinkToFit="1"/>
      <protection locked="0"/>
    </xf>
    <xf numFmtId="0" fontId="6" fillId="10" borderId="77" xfId="0" applyFont="1" applyFill="1" applyBorder="1" applyAlignment="1">
      <alignment horizontal="center" vertical="center" wrapText="1"/>
    </xf>
    <xf numFmtId="0" fontId="6" fillId="10" borderId="75" xfId="0" applyFont="1" applyFill="1" applyBorder="1" applyAlignment="1">
      <alignment horizontal="center" vertical="center" wrapText="1"/>
    </xf>
    <xf numFmtId="0" fontId="6" fillId="10" borderId="78" xfId="0" applyFont="1" applyFill="1" applyBorder="1" applyAlignment="1">
      <alignment horizontal="center" vertical="center" wrapText="1"/>
    </xf>
    <xf numFmtId="0" fontId="6" fillId="10" borderId="107" xfId="0" applyFont="1" applyFill="1" applyBorder="1" applyAlignment="1">
      <alignment horizontal="center" vertical="center"/>
    </xf>
    <xf numFmtId="0" fontId="6" fillId="10" borderId="108" xfId="0" applyFont="1" applyFill="1" applyBorder="1" applyAlignment="1">
      <alignment horizontal="center" vertical="center"/>
    </xf>
    <xf numFmtId="0" fontId="1" fillId="14" borderId="0" xfId="0" applyFont="1" applyFill="1" applyAlignment="1">
      <alignment horizontal="center" vertical="center"/>
    </xf>
  </cellXfs>
  <cellStyles count="2">
    <cellStyle name="ハイパーリンク" xfId="1" builtinId="8"/>
    <cellStyle name="標準" xfId="0" builtinId="0"/>
  </cellStyles>
  <dxfs count="2">
    <dxf>
      <font>
        <color theme="0"/>
      </font>
    </dxf>
    <dxf>
      <font>
        <color theme="0" tint="-0.1499679555650502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manual.sakura.ad.jp/ds/phy/manual/server/raid/index.html" TargetMode="External"/><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hyperlink" Target="https://server.sakura.ad.jp/specification/" TargetMode="External"/><Relationship Id="rId4" Type="http://schemas.openxmlformats.org/officeDocument/2006/relationships/hyperlink" Target="https://manual.sakura.ad.jp/ds/phy/manual/server/raid/operation.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12372;&#22865;&#32004;&#12539;&#12362;&#30003;&#36796;&#12415;&#24773;&#22577;!B73"/></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9525" y="5429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95250</xdr:colOff>
      <xdr:row>62</xdr:row>
      <xdr:rowOff>265335</xdr:rowOff>
    </xdr:from>
    <xdr:to>
      <xdr:col>19</xdr:col>
      <xdr:colOff>51435</xdr:colOff>
      <xdr:row>63</xdr:row>
      <xdr:rowOff>152400</xdr:rowOff>
    </xdr:to>
    <xdr:pic>
      <xdr:nvPicPr>
        <xdr:cNvPr id="195079" name="Picture 1084">
          <a:extLst>
            <a:ext uri="{FF2B5EF4-FFF2-40B4-BE49-F238E27FC236}">
              <a16:creationId xmlns:a16="http://schemas.microsoft.com/office/drawing/2014/main" id="{00000000-0008-0000-0000-000007FA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14962410"/>
          <a:ext cx="318135" cy="22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152400</xdr:colOff>
      <xdr:row>0</xdr:row>
      <xdr:rowOff>106680</xdr:rowOff>
    </xdr:from>
    <xdr:to>
      <xdr:col>57</xdr:col>
      <xdr:colOff>137160</xdr:colOff>
      <xdr:row>3</xdr:row>
      <xdr:rowOff>45720</xdr:rowOff>
    </xdr:to>
    <xdr:pic>
      <xdr:nvPicPr>
        <xdr:cNvPr id="195080" name="図 10" descr="ロゴ_長方形_カラー.png">
          <a:extLst>
            <a:ext uri="{FF2B5EF4-FFF2-40B4-BE49-F238E27FC236}">
              <a16:creationId xmlns:a16="http://schemas.microsoft.com/office/drawing/2014/main" id="{00000000-0008-0000-0000-000008FA0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106680"/>
          <a:ext cx="12649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70486</xdr:colOff>
      <xdr:row>62</xdr:row>
      <xdr:rowOff>72390</xdr:rowOff>
    </xdr:from>
    <xdr:to>
      <xdr:col>54</xdr:col>
      <xdr:colOff>0</xdr:colOff>
      <xdr:row>63</xdr:row>
      <xdr:rowOff>167640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90926" y="11029950"/>
          <a:ext cx="5057774" cy="42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latin typeface="Calibri" panose="020F0502020204030204" pitchFamily="34" charset="0"/>
              <a:ea typeface="+mn-ea"/>
              <a:cs typeface="Calibri" panose="020F0502020204030204" pitchFamily="34" charset="0"/>
            </a:rPr>
            <a:t>support </a:t>
          </a:r>
          <a:r>
            <a:rPr kumimoji="1" lang="ja-JP" altLang="en-US" sz="2400">
              <a:latin typeface="Calibri" panose="020F0502020204030204" pitchFamily="34" charset="0"/>
              <a:ea typeface="+mn-ea"/>
              <a:cs typeface="Calibri" panose="020F0502020204030204" pitchFamily="34" charset="0"/>
            </a:rPr>
            <a:t>＠ </a:t>
          </a:r>
          <a:r>
            <a:rPr kumimoji="1" lang="en-US" altLang="ja-JP" sz="2400">
              <a:latin typeface="Calibri" panose="020F0502020204030204" pitchFamily="34" charset="0"/>
              <a:ea typeface="+mn-ea"/>
              <a:cs typeface="Calibri" panose="020F0502020204030204" pitchFamily="34" charset="0"/>
            </a:rPr>
            <a:t>sakura.ad.jp</a:t>
          </a:r>
          <a:endParaRPr kumimoji="1" lang="ja-JP" altLang="en-US" sz="2400">
            <a:latin typeface="Calibri" panose="020F0502020204030204" pitchFamily="34" charset="0"/>
            <a:ea typeface="+mn-ea"/>
            <a:cs typeface="Calibri" panose="020F0502020204030204" pitchFamily="34" charset="0"/>
          </a:endParaRPr>
        </a:p>
      </xdr:txBody>
    </xdr:sp>
    <xdr:clientData/>
  </xdr:twoCellAnchor>
  <xdr:twoCellAnchor>
    <xdr:from>
      <xdr:col>12</xdr:col>
      <xdr:colOff>133350</xdr:colOff>
      <xdr:row>54</xdr:row>
      <xdr:rowOff>9525</xdr:rowOff>
    </xdr:from>
    <xdr:to>
      <xdr:col>17</xdr:col>
      <xdr:colOff>28575</xdr:colOff>
      <xdr:row>55</xdr:row>
      <xdr:rowOff>0</xdr:rowOff>
    </xdr:to>
    <xdr:sp macro="" textlink="">
      <xdr:nvSpPr>
        <xdr:cNvPr id="2" name="正方形/長方形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2305050" y="9686925"/>
          <a:ext cx="800100" cy="1619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rtl="0"/>
          <a:endParaRPr kumimoji="1" lang="ja-JP" altLang="en-US" sz="1000" b="1" i="0" baseline="0">
            <a:solidFill>
              <a:schemeClr val="dk1"/>
            </a:solidFill>
            <a:latin typeface="+mn-lt"/>
            <a:ea typeface="+mn-ea"/>
            <a:cs typeface="+mn-cs"/>
          </a:endParaRPr>
        </a:p>
      </xdr:txBody>
    </xdr:sp>
    <xdr:clientData/>
  </xdr:twoCellAnchor>
  <xdr:twoCellAnchor>
    <xdr:from>
      <xdr:col>19</xdr:col>
      <xdr:colOff>161924</xdr:colOff>
      <xdr:row>57</xdr:row>
      <xdr:rowOff>0</xdr:rowOff>
    </xdr:from>
    <xdr:to>
      <xdr:col>24</xdr:col>
      <xdr:colOff>0</xdr:colOff>
      <xdr:row>58</xdr:row>
      <xdr:rowOff>9525</xdr:rowOff>
    </xdr:to>
    <xdr:sp macro="" textlink="">
      <xdr:nvSpPr>
        <xdr:cNvPr id="4" name="正方形/長方形 3">
          <a:hlinkClick xmlns:r="http://schemas.openxmlformats.org/officeDocument/2006/relationships" r:id="rId4"/>
          <a:extLst>
            <a:ext uri="{FF2B5EF4-FFF2-40B4-BE49-F238E27FC236}">
              <a16:creationId xmlns:a16="http://schemas.microsoft.com/office/drawing/2014/main" id="{00000000-0008-0000-0000-000004000000}"/>
            </a:ext>
          </a:extLst>
        </xdr:cNvPr>
        <xdr:cNvSpPr/>
      </xdr:nvSpPr>
      <xdr:spPr>
        <a:xfrm>
          <a:off x="3600449" y="10191750"/>
          <a:ext cx="752476" cy="1809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rtl="0"/>
          <a:endParaRPr kumimoji="1" lang="ja-JP" altLang="en-US" sz="1000" b="1" i="0" baseline="0">
            <a:solidFill>
              <a:schemeClr val="dk1"/>
            </a:solidFill>
            <a:latin typeface="+mn-lt"/>
            <a:ea typeface="+mn-ea"/>
            <a:cs typeface="+mn-cs"/>
          </a:endParaRPr>
        </a:p>
      </xdr:txBody>
    </xdr:sp>
    <xdr:clientData/>
  </xdr:twoCellAnchor>
  <xdr:twoCellAnchor>
    <xdr:from>
      <xdr:col>21</xdr:col>
      <xdr:colOff>0</xdr:colOff>
      <xdr:row>36</xdr:row>
      <xdr:rowOff>9525</xdr:rowOff>
    </xdr:from>
    <xdr:to>
      <xdr:col>26</xdr:col>
      <xdr:colOff>0</xdr:colOff>
      <xdr:row>37</xdr:row>
      <xdr:rowOff>9525</xdr:rowOff>
    </xdr:to>
    <xdr:sp macro="" textlink="">
      <xdr:nvSpPr>
        <xdr:cNvPr id="5" name="正方形/長方形 4">
          <a:hlinkClick xmlns:r="http://schemas.openxmlformats.org/officeDocument/2006/relationships" r:id="rId5"/>
          <a:extLst>
            <a:ext uri="{FF2B5EF4-FFF2-40B4-BE49-F238E27FC236}">
              <a16:creationId xmlns:a16="http://schemas.microsoft.com/office/drawing/2014/main" id="{00000000-0008-0000-0000-000005000000}"/>
            </a:ext>
          </a:extLst>
        </xdr:cNvPr>
        <xdr:cNvSpPr/>
      </xdr:nvSpPr>
      <xdr:spPr>
        <a:xfrm>
          <a:off x="3800475" y="6600825"/>
          <a:ext cx="914400" cy="1714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rtl="0"/>
          <a:endParaRPr kumimoji="1" lang="ja-JP" altLang="en-US" sz="1000" b="1" i="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123826</xdr:rowOff>
    </xdr:from>
    <xdr:to>
      <xdr:col>58</xdr:col>
      <xdr:colOff>1909</xdr:colOff>
      <xdr:row>6</xdr:row>
      <xdr:rowOff>123826</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42926"/>
          <a:ext cx="10488934"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8</xdr:row>
      <xdr:rowOff>102870</xdr:rowOff>
    </xdr:from>
    <xdr:to>
      <xdr:col>57</xdr:col>
      <xdr:colOff>141035</xdr:colOff>
      <xdr:row>11</xdr:row>
      <xdr:rowOff>57211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38825" y="826770"/>
          <a:ext cx="4640608" cy="411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lnSpc>
              <a:spcPts val="9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同時に複数のサーバーに対してお申込みいただく際は、下欄の「申込番号」欄へ</a:t>
          </a:r>
          <a:endParaRPr lang="en-US" altLang="ja-JP" sz="800" b="0" i="0" u="none" strike="noStrike" baseline="0">
            <a:solidFill>
              <a:srgbClr val="000000"/>
            </a:solidFill>
            <a:latin typeface="ＭＳ Ｐゴシック"/>
            <a:ea typeface="ＭＳ Ｐゴシック"/>
          </a:endParaRPr>
        </a:p>
        <a:p>
          <a:pPr algn="r" rtl="0">
            <a:lnSpc>
              <a:spcPts val="900"/>
            </a:lnSpc>
            <a:defRPr sz="1000"/>
          </a:pPr>
          <a:r>
            <a:rPr lang="ja-JP" altLang="en-US" sz="800" b="0" i="0" u="none" strike="noStrike" baseline="0">
              <a:solidFill>
                <a:srgbClr val="000000"/>
              </a:solidFill>
              <a:latin typeface="ＭＳ Ｐゴシック"/>
              <a:ea typeface="ＭＳ Ｐゴシック"/>
            </a:rPr>
            <a:t>サーバーごとに、「１」「２」・・・のように番号を記入してください。</a:t>
          </a:r>
        </a:p>
      </xdr:txBody>
    </xdr:sp>
    <xdr:clientData/>
  </xdr:twoCellAnchor>
  <xdr:twoCellAnchor>
    <xdr:from>
      <xdr:col>56</xdr:col>
      <xdr:colOff>117157</xdr:colOff>
      <xdr:row>13</xdr:row>
      <xdr:rowOff>41910</xdr:rowOff>
    </xdr:from>
    <xdr:to>
      <xdr:col>56</xdr:col>
      <xdr:colOff>117158</xdr:colOff>
      <xdr:row>13</xdr:row>
      <xdr:rowOff>41910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10266997" y="2137410"/>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46</xdr:col>
      <xdr:colOff>28576</xdr:colOff>
      <xdr:row>1</xdr:row>
      <xdr:rowOff>6723</xdr:rowOff>
    </xdr:from>
    <xdr:to>
      <xdr:col>57</xdr:col>
      <xdr:colOff>169097</xdr:colOff>
      <xdr:row>4</xdr:row>
      <xdr:rowOff>83669</xdr:rowOff>
    </xdr:to>
    <xdr:pic>
      <xdr:nvPicPr>
        <xdr:cNvPr id="206373" name="図 57" descr="ロゴ_長方形_カラー.png">
          <a:extLst>
            <a:ext uri="{FF2B5EF4-FFF2-40B4-BE49-F238E27FC236}">
              <a16:creationId xmlns:a16="http://schemas.microsoft.com/office/drawing/2014/main" id="{00000000-0008-0000-0100-00002526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3426" y="159123"/>
          <a:ext cx="2131246" cy="53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142875</xdr:colOff>
          <xdr:row>32</xdr:row>
          <xdr:rowOff>180975</xdr:rowOff>
        </xdr:from>
        <xdr:to>
          <xdr:col>6</xdr:col>
          <xdr:colOff>180975</xdr:colOff>
          <xdr:row>33</xdr:row>
          <xdr:rowOff>180975</xdr:rowOff>
        </xdr:to>
        <xdr:sp macro="" textlink="">
          <xdr:nvSpPr>
            <xdr:cNvPr id="206379" name="Check Box 5675" hidden="1">
              <a:extLst>
                <a:ext uri="{63B3BB69-23CF-44E3-9099-C40C66FF867C}">
                  <a14:compatExt spid="_x0000_s206379"/>
                </a:ext>
                <a:ext uri="{FF2B5EF4-FFF2-40B4-BE49-F238E27FC236}">
                  <a16:creationId xmlns:a16="http://schemas.microsoft.com/office/drawing/2014/main" id="{00000000-0008-0000-0100-00002B26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133350</xdr:colOff>
      <xdr:row>31</xdr:row>
      <xdr:rowOff>66675</xdr:rowOff>
    </xdr:from>
    <xdr:ext cx="7962900" cy="82586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81150" y="6315075"/>
          <a:ext cx="7962900" cy="825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lt"/>
              <a:ea typeface="+mn-ea"/>
              <a:cs typeface="+mn-cs"/>
            </a:rPr>
            <a:t>私は貴社の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約款</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および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個人情報の取扱いについて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に同意しました。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lt"/>
              <a:ea typeface="+mn-ea"/>
              <a:cs typeface="+mn-cs"/>
            </a:rPr>
            <a:t>私は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作業依頼にあたって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を理解し、同意しました。</a:t>
          </a:r>
          <a:endParaRPr kumimoji="1" lang="en-US" altLang="ja-JP" sz="1100">
            <a:latin typeface="+mn-ea"/>
            <a:ea typeface="+mn-ea"/>
          </a:endParaRPr>
        </a:p>
        <a:p>
          <a:r>
            <a:rPr kumimoji="1" lang="ja-JP" altLang="en-US" sz="1100">
              <a:latin typeface="+mn-ea"/>
              <a:ea typeface="+mn-ea"/>
            </a:rPr>
            <a:t>◎ 本作業に起因し、利用者が設置するデータ等の損壊、滅失等が発生した場合であっても、その理由の如何を問わず、</a:t>
          </a:r>
        </a:p>
        <a:p>
          <a:r>
            <a:rPr kumimoji="1" lang="ja-JP" altLang="en-US" sz="1100">
              <a:latin typeface="+mn-ea"/>
              <a:ea typeface="+mn-ea"/>
            </a:rPr>
            <a:t>　　さくらインターネット株式会社は一切の責を負わないものとすることに同意しました。</a:t>
          </a:r>
        </a:p>
      </xdr:txBody>
    </xdr:sp>
    <xdr:clientData/>
  </xdr:oneCellAnchor>
  <mc:AlternateContent xmlns:mc="http://schemas.openxmlformats.org/markup-compatibility/2006">
    <mc:Choice xmlns:a14="http://schemas.microsoft.com/office/drawing/2010/main" Requires="a14">
      <xdr:twoCellAnchor>
        <xdr:from>
          <xdr:col>12</xdr:col>
          <xdr:colOff>123825</xdr:colOff>
          <xdr:row>58</xdr:row>
          <xdr:rowOff>38095</xdr:rowOff>
        </xdr:from>
        <xdr:to>
          <xdr:col>24</xdr:col>
          <xdr:colOff>57150</xdr:colOff>
          <xdr:row>59</xdr:row>
          <xdr:rowOff>123820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295525" y="11068045"/>
              <a:ext cx="2105025" cy="257175"/>
              <a:chOff x="2295527" y="12363490"/>
              <a:chExt cx="2105025" cy="257175"/>
            </a:xfrm>
          </xdr:grpSpPr>
          <xdr:sp macro="" textlink="">
            <xdr:nvSpPr>
              <xdr:cNvPr id="206385" name="Option Button 5681" hidden="1">
                <a:extLst>
                  <a:ext uri="{63B3BB69-23CF-44E3-9099-C40C66FF867C}">
                    <a14:compatExt spid="_x0000_s206385"/>
                  </a:ext>
                  <a:ext uri="{FF2B5EF4-FFF2-40B4-BE49-F238E27FC236}">
                    <a16:creationId xmlns:a16="http://schemas.microsoft.com/office/drawing/2014/main" id="{00000000-0008-0000-0100-000031260300}"/>
                  </a:ext>
                </a:extLst>
              </xdr:cNvPr>
              <xdr:cNvSpPr/>
            </xdr:nvSpPr>
            <xdr:spPr bwMode="auto">
              <a:xfrm>
                <a:off x="2427323" y="12409378"/>
                <a:ext cx="225908" cy="1459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6" name="Option Button 5682" hidden="1">
                <a:extLst>
                  <a:ext uri="{63B3BB69-23CF-44E3-9099-C40C66FF867C}">
                    <a14:compatExt spid="_x0000_s206386"/>
                  </a:ext>
                  <a:ext uri="{FF2B5EF4-FFF2-40B4-BE49-F238E27FC236}">
                    <a16:creationId xmlns:a16="http://schemas.microsoft.com/office/drawing/2014/main" id="{00000000-0008-0000-0100-000032260300}"/>
                  </a:ext>
                </a:extLst>
              </xdr:cNvPr>
              <xdr:cNvSpPr/>
            </xdr:nvSpPr>
            <xdr:spPr bwMode="auto">
              <a:xfrm>
                <a:off x="4070916" y="12416612"/>
                <a:ext cx="225908" cy="1459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7" name="Group Box 5683" hidden="1">
                <a:extLst>
                  <a:ext uri="{63B3BB69-23CF-44E3-9099-C40C66FF867C}">
                    <a14:compatExt spid="_x0000_s206387"/>
                  </a:ext>
                  <a:ext uri="{FF2B5EF4-FFF2-40B4-BE49-F238E27FC236}">
                    <a16:creationId xmlns:a16="http://schemas.microsoft.com/office/drawing/2014/main" id="{00000000-0008-0000-0100-000033260300}"/>
                  </a:ext>
                </a:extLst>
              </xdr:cNvPr>
              <xdr:cNvSpPr/>
            </xdr:nvSpPr>
            <xdr:spPr bwMode="auto">
              <a:xfrm>
                <a:off x="2295527" y="12363490"/>
                <a:ext cx="2105025" cy="2571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59</xdr:row>
          <xdr:rowOff>133350</xdr:rowOff>
        </xdr:from>
        <xdr:to>
          <xdr:col>15</xdr:col>
          <xdr:colOff>38100</xdr:colOff>
          <xdr:row>66</xdr:row>
          <xdr:rowOff>85725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2324100" y="11334750"/>
              <a:ext cx="428625" cy="1152525"/>
              <a:chOff x="2324099" y="12630148"/>
              <a:chExt cx="428625" cy="1152525"/>
            </a:xfrm>
          </xdr:grpSpPr>
          <xdr:sp macro="" textlink="">
            <xdr:nvSpPr>
              <xdr:cNvPr id="206388" name="Option Button 5684" hidden="1">
                <a:extLst>
                  <a:ext uri="{63B3BB69-23CF-44E3-9099-C40C66FF867C}">
                    <a14:compatExt spid="_x0000_s206388"/>
                  </a:ext>
                  <a:ext uri="{FF2B5EF4-FFF2-40B4-BE49-F238E27FC236}">
                    <a16:creationId xmlns:a16="http://schemas.microsoft.com/office/drawing/2014/main" id="{00000000-0008-0000-0100-000034260300}"/>
                  </a:ext>
                </a:extLst>
              </xdr:cNvPr>
              <xdr:cNvSpPr/>
            </xdr:nvSpPr>
            <xdr:spPr bwMode="auto">
              <a:xfrm>
                <a:off x="2436848" y="12752284"/>
                <a:ext cx="225908" cy="1459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9" name="Option Button 5685" hidden="1">
                <a:extLst>
                  <a:ext uri="{63B3BB69-23CF-44E3-9099-C40C66FF867C}">
                    <a14:compatExt spid="_x0000_s206389"/>
                  </a:ext>
                  <a:ext uri="{FF2B5EF4-FFF2-40B4-BE49-F238E27FC236}">
                    <a16:creationId xmlns:a16="http://schemas.microsoft.com/office/drawing/2014/main" id="{00000000-0008-0000-0100-000035260300}"/>
                  </a:ext>
                </a:extLst>
              </xdr:cNvPr>
              <xdr:cNvSpPr/>
            </xdr:nvSpPr>
            <xdr:spPr bwMode="auto">
              <a:xfrm>
                <a:off x="2442141" y="13092892"/>
                <a:ext cx="225908" cy="1459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90" name="Group Box 5686" hidden="1">
                <a:extLst>
                  <a:ext uri="{63B3BB69-23CF-44E3-9099-C40C66FF867C}">
                    <a14:compatExt spid="_x0000_s206390"/>
                  </a:ext>
                  <a:ext uri="{FF2B5EF4-FFF2-40B4-BE49-F238E27FC236}">
                    <a16:creationId xmlns:a16="http://schemas.microsoft.com/office/drawing/2014/main" id="{00000000-0008-0000-0100-000036260300}"/>
                  </a:ext>
                </a:extLst>
              </xdr:cNvPr>
              <xdr:cNvSpPr/>
            </xdr:nvSpPr>
            <xdr:spPr bwMode="auto">
              <a:xfrm>
                <a:off x="2324099" y="12630148"/>
                <a:ext cx="428625" cy="1152525"/>
              </a:xfrm>
              <a:prstGeom prst="rect">
                <a:avLst/>
              </a:prstGeom>
              <a:noFill/>
              <a:ln w="9525">
                <a:miter lim="800000"/>
                <a:headEnd/>
                <a:tailEnd/>
              </a:ln>
              <a:extLst>
                <a:ext uri="{909E8E84-426E-40DD-AFC4-6F175D3DCCD1}">
                  <a14:hiddenFill>
                    <a:noFill/>
                  </a14:hiddenFill>
                </a:ext>
              </a:extLst>
            </xdr:spPr>
          </xdr:sp>
          <xdr:sp macro="" textlink="">
            <xdr:nvSpPr>
              <xdr:cNvPr id="206391" name="Option Button 5687" hidden="1">
                <a:extLst>
                  <a:ext uri="{63B3BB69-23CF-44E3-9099-C40C66FF867C}">
                    <a14:compatExt spid="_x0000_s206391"/>
                  </a:ext>
                  <a:ext uri="{FF2B5EF4-FFF2-40B4-BE49-F238E27FC236}">
                    <a16:creationId xmlns:a16="http://schemas.microsoft.com/office/drawing/2014/main" id="{00000000-0008-0000-0100-000037260300}"/>
                  </a:ext>
                </a:extLst>
              </xdr:cNvPr>
              <xdr:cNvSpPr/>
            </xdr:nvSpPr>
            <xdr:spPr bwMode="auto">
              <a:xfrm>
                <a:off x="2438400" y="13439775"/>
                <a:ext cx="228599"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21560</xdr:colOff>
      <xdr:row>16</xdr:row>
      <xdr:rowOff>25540</xdr:rowOff>
    </xdr:from>
    <xdr:to>
      <xdr:col>31</xdr:col>
      <xdr:colOff>169328</xdr:colOff>
      <xdr:row>18</xdr:row>
      <xdr:rowOff>7775</xdr:rowOff>
    </xdr:to>
    <xdr:sp macro="" textlink="">
      <xdr:nvSpPr>
        <xdr:cNvPr id="2" name="右矢印 40">
          <a:extLst>
            <a:ext uri="{FF2B5EF4-FFF2-40B4-BE49-F238E27FC236}">
              <a16:creationId xmlns:a16="http://schemas.microsoft.com/office/drawing/2014/main" id="{00000000-0008-0000-0200-000002000000}"/>
            </a:ext>
          </a:extLst>
        </xdr:cNvPr>
        <xdr:cNvSpPr/>
      </xdr:nvSpPr>
      <xdr:spPr>
        <a:xfrm>
          <a:off x="5450810" y="3187840"/>
          <a:ext cx="328743" cy="38228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66675</xdr:colOff>
          <xdr:row>11</xdr:row>
          <xdr:rowOff>123825</xdr:rowOff>
        </xdr:from>
        <xdr:to>
          <xdr:col>21</xdr:col>
          <xdr:colOff>104775</xdr:colOff>
          <xdr:row>12</xdr:row>
          <xdr:rowOff>114300</xdr:rowOff>
        </xdr:to>
        <xdr:sp macro="" textlink="">
          <xdr:nvSpPr>
            <xdr:cNvPr id="212993" name="Check Box 1" hidden="1">
              <a:extLst>
                <a:ext uri="{63B3BB69-23CF-44E3-9099-C40C66FF867C}">
                  <a14:compatExt spid="_x0000_s212993"/>
                </a:ext>
                <a:ext uri="{FF2B5EF4-FFF2-40B4-BE49-F238E27FC236}">
                  <a16:creationId xmlns:a16="http://schemas.microsoft.com/office/drawing/2014/main" id="{00000000-0008-0000-0200-000001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13</xdr:row>
          <xdr:rowOff>123825</xdr:rowOff>
        </xdr:from>
        <xdr:to>
          <xdr:col>21</xdr:col>
          <xdr:colOff>104775</xdr:colOff>
          <xdr:row>14</xdr:row>
          <xdr:rowOff>114300</xdr:rowOff>
        </xdr:to>
        <xdr:sp macro="" textlink="">
          <xdr:nvSpPr>
            <xdr:cNvPr id="212994" name="Check Box 2" hidden="1">
              <a:extLst>
                <a:ext uri="{63B3BB69-23CF-44E3-9099-C40C66FF867C}">
                  <a14:compatExt spid="_x0000_s212994"/>
                </a:ext>
                <a:ext uri="{FF2B5EF4-FFF2-40B4-BE49-F238E27FC236}">
                  <a16:creationId xmlns:a16="http://schemas.microsoft.com/office/drawing/2014/main" id="{00000000-0008-0000-0200-000002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15</xdr:row>
          <xdr:rowOff>123825</xdr:rowOff>
        </xdr:from>
        <xdr:to>
          <xdr:col>21</xdr:col>
          <xdr:colOff>104775</xdr:colOff>
          <xdr:row>16</xdr:row>
          <xdr:rowOff>114300</xdr:rowOff>
        </xdr:to>
        <xdr:sp macro="" textlink="">
          <xdr:nvSpPr>
            <xdr:cNvPr id="212995" name="Check Box 3" hidden="1">
              <a:extLst>
                <a:ext uri="{63B3BB69-23CF-44E3-9099-C40C66FF867C}">
                  <a14:compatExt spid="_x0000_s212995"/>
                </a:ext>
                <a:ext uri="{FF2B5EF4-FFF2-40B4-BE49-F238E27FC236}">
                  <a16:creationId xmlns:a16="http://schemas.microsoft.com/office/drawing/2014/main" id="{00000000-0008-0000-0200-000003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17</xdr:row>
          <xdr:rowOff>123825</xdr:rowOff>
        </xdr:from>
        <xdr:to>
          <xdr:col>21</xdr:col>
          <xdr:colOff>104775</xdr:colOff>
          <xdr:row>18</xdr:row>
          <xdr:rowOff>114300</xdr:rowOff>
        </xdr:to>
        <xdr:sp macro="" textlink="">
          <xdr:nvSpPr>
            <xdr:cNvPr id="212996" name="Check Box 4" hidden="1">
              <a:extLst>
                <a:ext uri="{63B3BB69-23CF-44E3-9099-C40C66FF867C}">
                  <a14:compatExt spid="_x0000_s212996"/>
                </a:ext>
                <a:ext uri="{FF2B5EF4-FFF2-40B4-BE49-F238E27FC236}">
                  <a16:creationId xmlns:a16="http://schemas.microsoft.com/office/drawing/2014/main" id="{00000000-0008-0000-0200-000004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19</xdr:row>
          <xdr:rowOff>114300</xdr:rowOff>
        </xdr:from>
        <xdr:to>
          <xdr:col>21</xdr:col>
          <xdr:colOff>104775</xdr:colOff>
          <xdr:row>20</xdr:row>
          <xdr:rowOff>104775</xdr:rowOff>
        </xdr:to>
        <xdr:sp macro="" textlink="">
          <xdr:nvSpPr>
            <xdr:cNvPr id="212997" name="Check Box 5" hidden="1">
              <a:extLst>
                <a:ext uri="{63B3BB69-23CF-44E3-9099-C40C66FF867C}">
                  <a14:compatExt spid="_x0000_s212997"/>
                </a:ext>
                <a:ext uri="{FF2B5EF4-FFF2-40B4-BE49-F238E27FC236}">
                  <a16:creationId xmlns:a16="http://schemas.microsoft.com/office/drawing/2014/main" id="{00000000-0008-0000-0200-000005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123825</xdr:rowOff>
        </xdr:from>
        <xdr:to>
          <xdr:col>21</xdr:col>
          <xdr:colOff>104775</xdr:colOff>
          <xdr:row>22</xdr:row>
          <xdr:rowOff>114300</xdr:rowOff>
        </xdr:to>
        <xdr:sp macro="" textlink="">
          <xdr:nvSpPr>
            <xdr:cNvPr id="212998" name="Check Box 6" hidden="1">
              <a:extLst>
                <a:ext uri="{63B3BB69-23CF-44E3-9099-C40C66FF867C}">
                  <a14:compatExt spid="_x0000_s212998"/>
                </a:ext>
                <a:ext uri="{FF2B5EF4-FFF2-40B4-BE49-F238E27FC236}">
                  <a16:creationId xmlns:a16="http://schemas.microsoft.com/office/drawing/2014/main" id="{00000000-0008-0000-0200-000006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45720</xdr:colOff>
      <xdr:row>24</xdr:row>
      <xdr:rowOff>123825</xdr:rowOff>
    </xdr:from>
    <xdr:to>
      <xdr:col>52</xdr:col>
      <xdr:colOff>14025</xdr:colOff>
      <xdr:row>25</xdr:row>
      <xdr:rowOff>0</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0200-000009000000}"/>
            </a:ext>
          </a:extLst>
        </xdr:cNvPr>
        <xdr:cNvSpPr txBox="1"/>
      </xdr:nvSpPr>
      <xdr:spPr>
        <a:xfrm>
          <a:off x="8913495" y="4905375"/>
          <a:ext cx="511230"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24</xdr:col>
          <xdr:colOff>66675</xdr:colOff>
          <xdr:row>11</xdr:row>
          <xdr:rowOff>123825</xdr:rowOff>
        </xdr:from>
        <xdr:to>
          <xdr:col>25</xdr:col>
          <xdr:colOff>104775</xdr:colOff>
          <xdr:row>12</xdr:row>
          <xdr:rowOff>114300</xdr:rowOff>
        </xdr:to>
        <xdr:sp macro="" textlink="">
          <xdr:nvSpPr>
            <xdr:cNvPr id="212999" name="Check Box 7" hidden="1">
              <a:extLst>
                <a:ext uri="{63B3BB69-23CF-44E3-9099-C40C66FF867C}">
                  <a14:compatExt spid="_x0000_s212999"/>
                </a:ext>
                <a:ext uri="{FF2B5EF4-FFF2-40B4-BE49-F238E27FC236}">
                  <a16:creationId xmlns:a16="http://schemas.microsoft.com/office/drawing/2014/main" id="{00000000-0008-0000-0200-000007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123825</xdr:rowOff>
        </xdr:from>
        <xdr:to>
          <xdr:col>25</xdr:col>
          <xdr:colOff>104775</xdr:colOff>
          <xdr:row>14</xdr:row>
          <xdr:rowOff>114300</xdr:rowOff>
        </xdr:to>
        <xdr:sp macro="" textlink="">
          <xdr:nvSpPr>
            <xdr:cNvPr id="213000" name="Check Box 8" hidden="1">
              <a:extLst>
                <a:ext uri="{63B3BB69-23CF-44E3-9099-C40C66FF867C}">
                  <a14:compatExt spid="_x0000_s213000"/>
                </a:ext>
                <a:ext uri="{FF2B5EF4-FFF2-40B4-BE49-F238E27FC236}">
                  <a16:creationId xmlns:a16="http://schemas.microsoft.com/office/drawing/2014/main" id="{00000000-0008-0000-0200-000008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15</xdr:row>
          <xdr:rowOff>123825</xdr:rowOff>
        </xdr:from>
        <xdr:to>
          <xdr:col>25</xdr:col>
          <xdr:colOff>104775</xdr:colOff>
          <xdr:row>16</xdr:row>
          <xdr:rowOff>114300</xdr:rowOff>
        </xdr:to>
        <xdr:sp macro="" textlink="">
          <xdr:nvSpPr>
            <xdr:cNvPr id="213001" name="Check Box 9" hidden="1">
              <a:extLst>
                <a:ext uri="{63B3BB69-23CF-44E3-9099-C40C66FF867C}">
                  <a14:compatExt spid="_x0000_s213001"/>
                </a:ext>
                <a:ext uri="{FF2B5EF4-FFF2-40B4-BE49-F238E27FC236}">
                  <a16:creationId xmlns:a16="http://schemas.microsoft.com/office/drawing/2014/main" id="{00000000-0008-0000-0200-000009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17</xdr:row>
          <xdr:rowOff>123825</xdr:rowOff>
        </xdr:from>
        <xdr:to>
          <xdr:col>25</xdr:col>
          <xdr:colOff>104775</xdr:colOff>
          <xdr:row>18</xdr:row>
          <xdr:rowOff>114300</xdr:rowOff>
        </xdr:to>
        <xdr:sp macro="" textlink="">
          <xdr:nvSpPr>
            <xdr:cNvPr id="213002" name="Check Box 10" hidden="1">
              <a:extLst>
                <a:ext uri="{63B3BB69-23CF-44E3-9099-C40C66FF867C}">
                  <a14:compatExt spid="_x0000_s213002"/>
                </a:ext>
                <a:ext uri="{FF2B5EF4-FFF2-40B4-BE49-F238E27FC236}">
                  <a16:creationId xmlns:a16="http://schemas.microsoft.com/office/drawing/2014/main" id="{00000000-0008-0000-0200-00000A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19</xdr:row>
          <xdr:rowOff>114300</xdr:rowOff>
        </xdr:from>
        <xdr:to>
          <xdr:col>25</xdr:col>
          <xdr:colOff>104775</xdr:colOff>
          <xdr:row>20</xdr:row>
          <xdr:rowOff>104775</xdr:rowOff>
        </xdr:to>
        <xdr:sp macro="" textlink="">
          <xdr:nvSpPr>
            <xdr:cNvPr id="213003" name="Check Box 11" hidden="1">
              <a:extLst>
                <a:ext uri="{63B3BB69-23CF-44E3-9099-C40C66FF867C}">
                  <a14:compatExt spid="_x0000_s213003"/>
                </a:ext>
                <a:ext uri="{FF2B5EF4-FFF2-40B4-BE49-F238E27FC236}">
                  <a16:creationId xmlns:a16="http://schemas.microsoft.com/office/drawing/2014/main" id="{00000000-0008-0000-0200-00000B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21</xdr:row>
          <xdr:rowOff>123825</xdr:rowOff>
        </xdr:from>
        <xdr:to>
          <xdr:col>25</xdr:col>
          <xdr:colOff>104775</xdr:colOff>
          <xdr:row>22</xdr:row>
          <xdr:rowOff>114300</xdr:rowOff>
        </xdr:to>
        <xdr:sp macro="" textlink="">
          <xdr:nvSpPr>
            <xdr:cNvPr id="213004" name="Check Box 12" hidden="1">
              <a:extLst>
                <a:ext uri="{63B3BB69-23CF-44E3-9099-C40C66FF867C}">
                  <a14:compatExt spid="_x0000_s213004"/>
                </a:ext>
                <a:ext uri="{FF2B5EF4-FFF2-40B4-BE49-F238E27FC236}">
                  <a16:creationId xmlns:a16="http://schemas.microsoft.com/office/drawing/2014/main" id="{00000000-0008-0000-0200-00000C4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159144</xdr:colOff>
      <xdr:row>42</xdr:row>
      <xdr:rowOff>4374</xdr:rowOff>
    </xdr:from>
    <xdr:to>
      <xdr:col>31</xdr:col>
      <xdr:colOff>126995</xdr:colOff>
      <xdr:row>43</xdr:row>
      <xdr:rowOff>187693</xdr:rowOff>
    </xdr:to>
    <xdr:sp macro="" textlink="">
      <xdr:nvSpPr>
        <xdr:cNvPr id="16" name="右矢印 40">
          <a:extLst>
            <a:ext uri="{FF2B5EF4-FFF2-40B4-BE49-F238E27FC236}">
              <a16:creationId xmlns:a16="http://schemas.microsoft.com/office/drawing/2014/main" id="{00000000-0008-0000-0200-000010000000}"/>
            </a:ext>
          </a:extLst>
        </xdr:cNvPr>
        <xdr:cNvSpPr/>
      </xdr:nvSpPr>
      <xdr:spPr>
        <a:xfrm>
          <a:off x="5407419" y="3719124"/>
          <a:ext cx="329801" cy="383344"/>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49</xdr:col>
      <xdr:colOff>45720</xdr:colOff>
      <xdr:row>49</xdr:row>
      <xdr:rowOff>123825</xdr:rowOff>
    </xdr:from>
    <xdr:to>
      <xdr:col>52</xdr:col>
      <xdr:colOff>14025</xdr:colOff>
      <xdr:row>50</xdr:row>
      <xdr:rowOff>0</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0200-000011000000}"/>
            </a:ext>
          </a:extLst>
        </xdr:cNvPr>
        <xdr:cNvSpPr txBox="1"/>
      </xdr:nvSpPr>
      <xdr:spPr>
        <a:xfrm>
          <a:off x="8913495" y="5257800"/>
          <a:ext cx="511230"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63500</xdr:colOff>
          <xdr:row>40</xdr:row>
          <xdr:rowOff>84666</xdr:rowOff>
        </xdr:from>
        <xdr:to>
          <xdr:col>26</xdr:col>
          <xdr:colOff>42334</xdr:colOff>
          <xdr:row>41</xdr:row>
          <xdr:rowOff>138642</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3502025" y="7857066"/>
              <a:ext cx="1245659" cy="273051"/>
              <a:chOff x="3481889" y="3058686"/>
              <a:chExt cx="1238250" cy="264584"/>
            </a:xfrm>
          </xdr:grpSpPr>
          <xdr:sp macro="" textlink="">
            <xdr:nvSpPr>
              <xdr:cNvPr id="213005" name="Option Button 13" hidden="1">
                <a:extLst>
                  <a:ext uri="{63B3BB69-23CF-44E3-9099-C40C66FF867C}">
                    <a14:compatExt spid="_x0000_s213005"/>
                  </a:ext>
                  <a:ext uri="{FF2B5EF4-FFF2-40B4-BE49-F238E27FC236}">
                    <a16:creationId xmlns:a16="http://schemas.microsoft.com/office/drawing/2014/main" id="{00000000-0008-0000-0200-00000D400300}"/>
                  </a:ext>
                </a:extLst>
              </xdr:cNvPr>
              <xdr:cNvSpPr/>
            </xdr:nvSpPr>
            <xdr:spPr bwMode="auto">
              <a:xfrm>
                <a:off x="3920064" y="3079750"/>
                <a:ext cx="227542" cy="1915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06" name="Option Button 14" hidden="1">
                <a:extLst>
                  <a:ext uri="{63B3BB69-23CF-44E3-9099-C40C66FF867C}">
                    <a14:compatExt spid="_x0000_s213006"/>
                  </a:ext>
                  <a:ext uri="{FF2B5EF4-FFF2-40B4-BE49-F238E27FC236}">
                    <a16:creationId xmlns:a16="http://schemas.microsoft.com/office/drawing/2014/main" id="{00000000-0008-0000-0200-00000E400300}"/>
                  </a:ext>
                </a:extLst>
              </xdr:cNvPr>
              <xdr:cNvSpPr/>
            </xdr:nvSpPr>
            <xdr:spPr bwMode="auto">
              <a:xfrm>
                <a:off x="4458758" y="3079750"/>
                <a:ext cx="227542" cy="1915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07" name="Group Box 15" hidden="1">
                <a:extLst>
                  <a:ext uri="{63B3BB69-23CF-44E3-9099-C40C66FF867C}">
                    <a14:compatExt spid="_x0000_s213007"/>
                  </a:ext>
                  <a:ext uri="{FF2B5EF4-FFF2-40B4-BE49-F238E27FC236}">
                    <a16:creationId xmlns:a16="http://schemas.microsoft.com/office/drawing/2014/main" id="{00000000-0008-0000-0200-00000F400300}"/>
                  </a:ext>
                </a:extLst>
              </xdr:cNvPr>
              <xdr:cNvSpPr/>
            </xdr:nvSpPr>
            <xdr:spPr bwMode="auto">
              <a:xfrm>
                <a:off x="3481889" y="3058686"/>
                <a:ext cx="1238250" cy="264584"/>
              </a:xfrm>
              <a:prstGeom prst="rect">
                <a:avLst/>
              </a:prstGeom>
              <a:noFill/>
              <a:ln w="9525">
                <a:miter lim="800000"/>
                <a:headEnd/>
                <a:tailEnd/>
              </a:ln>
              <a:extLst>
                <a:ext uri="{909E8E84-426E-40DD-AFC4-6F175D3DCCD1}">
                  <a14:hiddenFill>
                    <a:noFill/>
                  </a14:hiddenFill>
                </a:ext>
              </a:extLst>
            </xdr:spPr>
          </xdr:sp>
          <xdr:sp macro="" textlink="">
            <xdr:nvSpPr>
              <xdr:cNvPr id="213008" name="Option Button 16" hidden="1">
                <a:extLst>
                  <a:ext uri="{63B3BB69-23CF-44E3-9099-C40C66FF867C}">
                    <a14:compatExt spid="_x0000_s213008"/>
                  </a:ext>
                  <a:ext uri="{FF2B5EF4-FFF2-40B4-BE49-F238E27FC236}">
                    <a16:creationId xmlns:a16="http://schemas.microsoft.com/office/drawing/2014/main" id="{00000000-0008-0000-0200-000010400300}"/>
                  </a:ext>
                </a:extLst>
              </xdr:cNvPr>
              <xdr:cNvSpPr/>
            </xdr:nvSpPr>
            <xdr:spPr bwMode="auto">
              <a:xfrm>
                <a:off x="3490385" y="3083986"/>
                <a:ext cx="245533" cy="2180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74083</xdr:colOff>
          <xdr:row>42</xdr:row>
          <xdr:rowOff>84667</xdr:rowOff>
        </xdr:from>
        <xdr:to>
          <xdr:col>26</xdr:col>
          <xdr:colOff>45511</xdr:colOff>
          <xdr:row>43</xdr:row>
          <xdr:rowOff>116416</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3512608" y="8295217"/>
              <a:ext cx="1238253" cy="250824"/>
              <a:chOff x="3492492" y="3460978"/>
              <a:chExt cx="1230844" cy="232831"/>
            </a:xfrm>
          </xdr:grpSpPr>
          <xdr:sp macro="" textlink="">
            <xdr:nvSpPr>
              <xdr:cNvPr id="213009" name="Option Button 17" hidden="1">
                <a:extLst>
                  <a:ext uri="{63B3BB69-23CF-44E3-9099-C40C66FF867C}">
                    <a14:compatExt spid="_x0000_s213009"/>
                  </a:ext>
                  <a:ext uri="{FF2B5EF4-FFF2-40B4-BE49-F238E27FC236}">
                    <a16:creationId xmlns:a16="http://schemas.microsoft.com/office/drawing/2014/main" id="{00000000-0008-0000-0200-000011400300}"/>
                  </a:ext>
                </a:extLst>
              </xdr:cNvPr>
              <xdr:cNvSpPr/>
            </xdr:nvSpPr>
            <xdr:spPr bwMode="auto">
              <a:xfrm>
                <a:off x="3930648" y="3470299"/>
                <a:ext cx="227542" cy="191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0" name="Option Button 18" hidden="1">
                <a:extLst>
                  <a:ext uri="{63B3BB69-23CF-44E3-9099-C40C66FF867C}">
                    <a14:compatExt spid="_x0000_s213010"/>
                  </a:ext>
                  <a:ext uri="{FF2B5EF4-FFF2-40B4-BE49-F238E27FC236}">
                    <a16:creationId xmlns:a16="http://schemas.microsoft.com/office/drawing/2014/main" id="{00000000-0008-0000-0200-000012400300}"/>
                  </a:ext>
                </a:extLst>
              </xdr:cNvPr>
              <xdr:cNvSpPr/>
            </xdr:nvSpPr>
            <xdr:spPr bwMode="auto">
              <a:xfrm>
                <a:off x="4448176" y="3470299"/>
                <a:ext cx="227542" cy="1915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1" name="Group Box 19" hidden="1">
                <a:extLst>
                  <a:ext uri="{63B3BB69-23CF-44E3-9099-C40C66FF867C}">
                    <a14:compatExt spid="_x0000_s213011"/>
                  </a:ext>
                  <a:ext uri="{FF2B5EF4-FFF2-40B4-BE49-F238E27FC236}">
                    <a16:creationId xmlns:a16="http://schemas.microsoft.com/office/drawing/2014/main" id="{00000000-0008-0000-0200-000013400300}"/>
                  </a:ext>
                </a:extLst>
              </xdr:cNvPr>
              <xdr:cNvSpPr/>
            </xdr:nvSpPr>
            <xdr:spPr bwMode="auto">
              <a:xfrm>
                <a:off x="3492492" y="3460978"/>
                <a:ext cx="1230844" cy="232831"/>
              </a:xfrm>
              <a:prstGeom prst="rect">
                <a:avLst/>
              </a:prstGeom>
              <a:noFill/>
              <a:ln w="9525">
                <a:miter lim="800000"/>
                <a:headEnd/>
                <a:tailEnd/>
              </a:ln>
              <a:extLst>
                <a:ext uri="{909E8E84-426E-40DD-AFC4-6F175D3DCCD1}">
                  <a14:hiddenFill>
                    <a:noFill/>
                  </a14:hiddenFill>
                </a:ext>
              </a:extLst>
            </xdr:spPr>
          </xdr:sp>
          <xdr:sp macro="" textlink="">
            <xdr:nvSpPr>
              <xdr:cNvPr id="213012" name="Option Button 20" hidden="1">
                <a:extLst>
                  <a:ext uri="{63B3BB69-23CF-44E3-9099-C40C66FF867C}">
                    <a14:compatExt spid="_x0000_s213012"/>
                  </a:ext>
                  <a:ext uri="{FF2B5EF4-FFF2-40B4-BE49-F238E27FC236}">
                    <a16:creationId xmlns:a16="http://schemas.microsoft.com/office/drawing/2014/main" id="{00000000-0008-0000-0200-000014400300}"/>
                  </a:ext>
                </a:extLst>
              </xdr:cNvPr>
              <xdr:cNvSpPr/>
            </xdr:nvSpPr>
            <xdr:spPr bwMode="auto">
              <a:xfrm>
                <a:off x="3496734" y="3471334"/>
                <a:ext cx="226483" cy="1915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42333</xdr:colOff>
          <xdr:row>44</xdr:row>
          <xdr:rowOff>84666</xdr:rowOff>
        </xdr:from>
        <xdr:to>
          <xdr:col>26</xdr:col>
          <xdr:colOff>56093</xdr:colOff>
          <xdr:row>45</xdr:row>
          <xdr:rowOff>127000</xdr:rowOff>
        </xdr:to>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480858" y="8733366"/>
              <a:ext cx="1280585" cy="261409"/>
              <a:chOff x="3460704" y="3862792"/>
              <a:chExt cx="1273176" cy="243417"/>
            </a:xfrm>
          </xdr:grpSpPr>
          <xdr:sp macro="" textlink="">
            <xdr:nvSpPr>
              <xdr:cNvPr id="213013" name="Option Button 21" hidden="1">
                <a:extLst>
                  <a:ext uri="{63B3BB69-23CF-44E3-9099-C40C66FF867C}">
                    <a14:compatExt spid="_x0000_s213013"/>
                  </a:ext>
                  <a:ext uri="{FF2B5EF4-FFF2-40B4-BE49-F238E27FC236}">
                    <a16:creationId xmlns:a16="http://schemas.microsoft.com/office/drawing/2014/main" id="{00000000-0008-0000-0200-000015400300}"/>
                  </a:ext>
                </a:extLst>
              </xdr:cNvPr>
              <xdr:cNvSpPr/>
            </xdr:nvSpPr>
            <xdr:spPr bwMode="auto">
              <a:xfrm>
                <a:off x="3930645" y="3872189"/>
                <a:ext cx="227542" cy="1907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4" name="Option Button 22" hidden="1">
                <a:extLst>
                  <a:ext uri="{63B3BB69-23CF-44E3-9099-C40C66FF867C}">
                    <a14:compatExt spid="_x0000_s213014"/>
                  </a:ext>
                  <a:ext uri="{FF2B5EF4-FFF2-40B4-BE49-F238E27FC236}">
                    <a16:creationId xmlns:a16="http://schemas.microsoft.com/office/drawing/2014/main" id="{00000000-0008-0000-0200-000016400300}"/>
                  </a:ext>
                </a:extLst>
              </xdr:cNvPr>
              <xdr:cNvSpPr/>
            </xdr:nvSpPr>
            <xdr:spPr bwMode="auto">
              <a:xfrm>
                <a:off x="4458761" y="3872189"/>
                <a:ext cx="227542" cy="1907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5" name="Group Box 23" hidden="1">
                <a:extLst>
                  <a:ext uri="{63B3BB69-23CF-44E3-9099-C40C66FF867C}">
                    <a14:compatExt spid="_x0000_s213015"/>
                  </a:ext>
                  <a:ext uri="{FF2B5EF4-FFF2-40B4-BE49-F238E27FC236}">
                    <a16:creationId xmlns:a16="http://schemas.microsoft.com/office/drawing/2014/main" id="{00000000-0008-0000-0200-000017400300}"/>
                  </a:ext>
                </a:extLst>
              </xdr:cNvPr>
              <xdr:cNvSpPr/>
            </xdr:nvSpPr>
            <xdr:spPr bwMode="auto">
              <a:xfrm>
                <a:off x="3460704" y="3862792"/>
                <a:ext cx="1273176" cy="243417"/>
              </a:xfrm>
              <a:prstGeom prst="rect">
                <a:avLst/>
              </a:prstGeom>
              <a:noFill/>
              <a:ln w="9525">
                <a:miter lim="800000"/>
                <a:headEnd/>
                <a:tailEnd/>
              </a:ln>
              <a:extLst>
                <a:ext uri="{909E8E84-426E-40DD-AFC4-6F175D3DCCD1}">
                  <a14:hiddenFill>
                    <a:noFill/>
                  </a14:hiddenFill>
                </a:ext>
              </a:extLst>
            </xdr:spPr>
          </xdr:sp>
          <xdr:sp macro="" textlink="">
            <xdr:nvSpPr>
              <xdr:cNvPr id="213016" name="Option Button 24" hidden="1">
                <a:extLst>
                  <a:ext uri="{63B3BB69-23CF-44E3-9099-C40C66FF867C}">
                    <a14:compatExt spid="_x0000_s213016"/>
                  </a:ext>
                  <a:ext uri="{FF2B5EF4-FFF2-40B4-BE49-F238E27FC236}">
                    <a16:creationId xmlns:a16="http://schemas.microsoft.com/office/drawing/2014/main" id="{00000000-0008-0000-0200-000018400300}"/>
                  </a:ext>
                </a:extLst>
              </xdr:cNvPr>
              <xdr:cNvSpPr/>
            </xdr:nvSpPr>
            <xdr:spPr bwMode="auto">
              <a:xfrm>
                <a:off x="3489324" y="3869036"/>
                <a:ext cx="227541" cy="1907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35988</xdr:colOff>
          <xdr:row>46</xdr:row>
          <xdr:rowOff>99483</xdr:rowOff>
        </xdr:from>
        <xdr:to>
          <xdr:col>26</xdr:col>
          <xdr:colOff>49748</xdr:colOff>
          <xdr:row>47</xdr:row>
          <xdr:rowOff>141816</xdr:rowOff>
        </xdr:to>
        <xdr:grpSp>
          <xdr:nvGrpSpPr>
            <xdr:cNvPr id="33" name="グループ化 32">
              <a:extLst>
                <a:ext uri="{FF2B5EF4-FFF2-40B4-BE49-F238E27FC236}">
                  <a16:creationId xmlns:a16="http://schemas.microsoft.com/office/drawing/2014/main" id="{00000000-0008-0000-0200-000021000000}"/>
                </a:ext>
              </a:extLst>
            </xdr:cNvPr>
            <xdr:cNvGrpSpPr/>
          </xdr:nvGrpSpPr>
          <xdr:grpSpPr>
            <a:xfrm>
              <a:off x="3474513" y="9186333"/>
              <a:ext cx="1280585" cy="261408"/>
              <a:chOff x="3460704" y="3862916"/>
              <a:chExt cx="1273176" cy="243418"/>
            </a:xfrm>
          </xdr:grpSpPr>
          <xdr:sp macro="" textlink="">
            <xdr:nvSpPr>
              <xdr:cNvPr id="213017" name="Option Button 25" hidden="1">
                <a:extLst>
                  <a:ext uri="{63B3BB69-23CF-44E3-9099-C40C66FF867C}">
                    <a14:compatExt spid="_x0000_s213017"/>
                  </a:ext>
                  <a:ext uri="{FF2B5EF4-FFF2-40B4-BE49-F238E27FC236}">
                    <a16:creationId xmlns:a16="http://schemas.microsoft.com/office/drawing/2014/main" id="{00000000-0008-0000-0200-000019400300}"/>
                  </a:ext>
                </a:extLst>
              </xdr:cNvPr>
              <xdr:cNvSpPr/>
            </xdr:nvSpPr>
            <xdr:spPr bwMode="auto">
              <a:xfrm>
                <a:off x="3930645" y="3872189"/>
                <a:ext cx="227542" cy="1907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8" name="Option Button 26" hidden="1">
                <a:extLst>
                  <a:ext uri="{63B3BB69-23CF-44E3-9099-C40C66FF867C}">
                    <a14:compatExt spid="_x0000_s213018"/>
                  </a:ext>
                  <a:ext uri="{FF2B5EF4-FFF2-40B4-BE49-F238E27FC236}">
                    <a16:creationId xmlns:a16="http://schemas.microsoft.com/office/drawing/2014/main" id="{00000000-0008-0000-0200-00001A400300}"/>
                  </a:ext>
                </a:extLst>
              </xdr:cNvPr>
              <xdr:cNvSpPr/>
            </xdr:nvSpPr>
            <xdr:spPr bwMode="auto">
              <a:xfrm>
                <a:off x="4458761" y="3872189"/>
                <a:ext cx="227542" cy="1907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19" name="Group Box 27" hidden="1">
                <a:extLst>
                  <a:ext uri="{63B3BB69-23CF-44E3-9099-C40C66FF867C}">
                    <a14:compatExt spid="_x0000_s213019"/>
                  </a:ext>
                  <a:ext uri="{FF2B5EF4-FFF2-40B4-BE49-F238E27FC236}">
                    <a16:creationId xmlns:a16="http://schemas.microsoft.com/office/drawing/2014/main" id="{00000000-0008-0000-0200-00001B400300}"/>
                  </a:ext>
                </a:extLst>
              </xdr:cNvPr>
              <xdr:cNvSpPr/>
            </xdr:nvSpPr>
            <xdr:spPr bwMode="auto">
              <a:xfrm>
                <a:off x="3460704" y="3862916"/>
                <a:ext cx="1273176" cy="243418"/>
              </a:xfrm>
              <a:prstGeom prst="rect">
                <a:avLst/>
              </a:prstGeom>
              <a:noFill/>
              <a:ln w="9525">
                <a:miter lim="800000"/>
                <a:headEnd/>
                <a:tailEnd/>
              </a:ln>
              <a:extLst>
                <a:ext uri="{909E8E84-426E-40DD-AFC4-6F175D3DCCD1}">
                  <a14:hiddenFill>
                    <a:noFill/>
                  </a14:hiddenFill>
                </a:ext>
              </a:extLst>
            </xdr:spPr>
          </xdr:sp>
          <xdr:sp macro="" textlink="">
            <xdr:nvSpPr>
              <xdr:cNvPr id="213020" name="Option Button 28" hidden="1">
                <a:extLst>
                  <a:ext uri="{63B3BB69-23CF-44E3-9099-C40C66FF867C}">
                    <a14:compatExt spid="_x0000_s213020"/>
                  </a:ext>
                  <a:ext uri="{FF2B5EF4-FFF2-40B4-BE49-F238E27FC236}">
                    <a16:creationId xmlns:a16="http://schemas.microsoft.com/office/drawing/2014/main" id="{00000000-0008-0000-0200-00001C400300}"/>
                  </a:ext>
                </a:extLst>
              </xdr:cNvPr>
              <xdr:cNvSpPr/>
            </xdr:nvSpPr>
            <xdr:spPr bwMode="auto">
              <a:xfrm>
                <a:off x="3489324" y="3869036"/>
                <a:ext cx="227541" cy="1907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nual.sakura.ad.jp/ds/phy/manual/server/raid/operation.html" TargetMode="External"/><Relationship Id="rId1" Type="http://schemas.openxmlformats.org/officeDocument/2006/relationships/hyperlink" Target="https://manual.sakura.ad.jp/ds/phy/manual/server/raid/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www.sakura.ad.jp/privacy/statement/"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www.sakura.ad.jp/agreement/%5ba%5dyakkan3_dedicated.pdf" TargetMode="External"/><Relationship Id="rId1" Type="http://schemas.openxmlformats.org/officeDocument/2006/relationships/hyperlink" Target="https://www.sakura.ad.jp/agreement/%5ba%5dyakkan0_kihon.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47"/>
  <sheetViews>
    <sheetView showGridLines="0" tabSelected="1" view="pageBreakPreview" zoomScaleNormal="100" zoomScaleSheetLayoutView="100" workbookViewId="0"/>
  </sheetViews>
  <sheetFormatPr defaultColWidth="9" defaultRowHeight="11.25" x14ac:dyDescent="0.15"/>
  <cols>
    <col min="1" max="22" width="2.375" style="1" customWidth="1"/>
    <col min="23" max="23" width="2.5" style="1" customWidth="1"/>
    <col min="24" max="52" width="2.375" style="1" customWidth="1"/>
    <col min="53" max="53" width="2.375" style="2" customWidth="1"/>
    <col min="54" max="57" width="2.375" style="1" customWidth="1"/>
    <col min="58" max="58" width="2.375" style="141" customWidth="1"/>
    <col min="59" max="16384" width="9" style="1"/>
  </cols>
  <sheetData>
    <row r="1" spans="1:59" ht="12" x14ac:dyDescent="0.15">
      <c r="BA1" s="1"/>
      <c r="BB1" s="2"/>
      <c r="BE1" s="140"/>
      <c r="BF1" s="14"/>
    </row>
    <row r="2" spans="1:59" ht="10.5" customHeight="1" x14ac:dyDescent="0.15">
      <c r="A2" s="9"/>
      <c r="B2" s="184" t="s">
        <v>64</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76"/>
      <c r="AZ2" s="76"/>
      <c r="BA2" s="76"/>
      <c r="BB2" s="76"/>
      <c r="BC2" s="76"/>
      <c r="BD2" s="76"/>
      <c r="BE2" s="76"/>
      <c r="BF2" s="76"/>
      <c r="BG2"/>
    </row>
    <row r="3" spans="1:59" ht="10.5" customHeight="1" x14ac:dyDescent="0.15">
      <c r="A3" s="10"/>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76"/>
      <c r="AZ3" s="76"/>
      <c r="BA3" s="76"/>
      <c r="BB3" s="76"/>
      <c r="BC3" s="76"/>
      <c r="BD3" s="76"/>
      <c r="BE3" s="76"/>
      <c r="BF3" s="76"/>
    </row>
    <row r="4" spans="1:59" ht="10.5" customHeight="1" thickBot="1" x14ac:dyDescent="0.2">
      <c r="A4" s="1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76"/>
      <c r="AZ4" s="76"/>
      <c r="BA4" s="76"/>
      <c r="BB4" s="76"/>
      <c r="BC4" s="76"/>
      <c r="BD4" s="76"/>
      <c r="BE4" s="76"/>
      <c r="BF4" s="76"/>
    </row>
    <row r="5" spans="1:59" ht="13.5" x14ac:dyDescent="0.15">
      <c r="A5" s="15"/>
      <c r="B5" s="16"/>
      <c r="C5" s="16"/>
      <c r="D5" s="16"/>
      <c r="E5" s="16"/>
      <c r="F5" s="188"/>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row>
    <row r="6" spans="1:59" ht="13.5" customHeight="1" x14ac:dyDescent="0.15">
      <c r="A6" s="15"/>
      <c r="B6" s="187" t="s">
        <v>63</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86"/>
      <c r="BF6" s="86"/>
    </row>
    <row r="7" spans="1:59" ht="13.5" customHeight="1" x14ac:dyDescent="0.15">
      <c r="A7" s="1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86"/>
      <c r="BF7" s="86"/>
    </row>
    <row r="8" spans="1:59" ht="15" customHeight="1" x14ac:dyDescent="0.15">
      <c r="B8" s="5"/>
      <c r="C8"/>
      <c r="D8"/>
      <c r="E8"/>
      <c r="F8"/>
      <c r="G8"/>
      <c r="H8"/>
      <c r="I8"/>
      <c r="J8"/>
      <c r="K8"/>
      <c r="L8"/>
      <c r="M8"/>
    </row>
    <row r="9" spans="1:59" s="3" customFormat="1" ht="15" customHeight="1" x14ac:dyDescent="0.15">
      <c r="B9" s="4"/>
      <c r="C9" s="6" t="s">
        <v>5</v>
      </c>
      <c r="BA9" s="4"/>
    </row>
    <row r="10" spans="1:59" s="3" customFormat="1" ht="15" customHeight="1" x14ac:dyDescent="0.15">
      <c r="B10" s="4"/>
      <c r="C10" s="6" t="s">
        <v>155</v>
      </c>
      <c r="BA10" s="4"/>
      <c r="BD10" s="3" t="s">
        <v>7</v>
      </c>
      <c r="BF10" s="142"/>
    </row>
    <row r="11" spans="1:59" s="3" customFormat="1" ht="9.9499999999999993" customHeight="1" x14ac:dyDescent="0.15">
      <c r="B11" s="4"/>
      <c r="C11" s="6"/>
      <c r="AF11" s="3" t="s">
        <v>8</v>
      </c>
      <c r="AM11" s="143"/>
      <c r="BA11" s="4"/>
      <c r="BF11" s="142"/>
    </row>
    <row r="12" spans="1:59" s="3" customFormat="1" ht="18" customHeight="1" x14ac:dyDescent="0.15">
      <c r="B12" s="4"/>
      <c r="C12" s="144" t="s">
        <v>88</v>
      </c>
      <c r="AM12" s="143"/>
      <c r="BA12" s="4"/>
      <c r="BF12" s="142"/>
    </row>
    <row r="13" spans="1:59" s="3" customFormat="1" ht="15" customHeight="1" x14ac:dyDescent="0.15">
      <c r="B13" s="4"/>
      <c r="C13" s="6" t="s">
        <v>89</v>
      </c>
      <c r="AM13" s="143"/>
      <c r="BA13" s="4"/>
      <c r="BF13" s="142"/>
    </row>
    <row r="14" spans="1:59" s="3" customFormat="1" ht="15" customHeight="1" x14ac:dyDescent="0.15">
      <c r="B14" s="4"/>
      <c r="C14" s="6" t="s">
        <v>127</v>
      </c>
      <c r="AM14" s="143"/>
      <c r="BA14" s="4"/>
      <c r="BF14" s="142"/>
    </row>
    <row r="15" spans="1:59" s="3" customFormat="1" ht="15" customHeight="1" x14ac:dyDescent="0.15">
      <c r="B15" s="4"/>
      <c r="C15" s="6"/>
      <c r="AM15" s="143"/>
      <c r="BA15" s="4"/>
      <c r="BF15" s="142"/>
    </row>
    <row r="16" spans="1:59" s="3" customFormat="1" ht="18" customHeight="1" x14ac:dyDescent="0.15">
      <c r="B16" s="4"/>
      <c r="C16" s="144" t="s">
        <v>54</v>
      </c>
      <c r="BA16" s="4"/>
      <c r="BF16" s="142"/>
    </row>
    <row r="17" spans="1:60" s="3" customFormat="1" ht="15" customHeight="1" x14ac:dyDescent="0.15">
      <c r="B17" s="4"/>
      <c r="C17" s="6" t="s">
        <v>57</v>
      </c>
      <c r="BA17" s="4"/>
      <c r="BF17" s="142"/>
    </row>
    <row r="18" spans="1:60" s="3" customFormat="1" ht="15" customHeight="1" x14ac:dyDescent="0.15">
      <c r="B18" s="4"/>
      <c r="C18" s="6"/>
      <c r="D18" s="6" t="s">
        <v>48</v>
      </c>
      <c r="BA18" s="4"/>
      <c r="BF18" s="142"/>
    </row>
    <row r="19" spans="1:60" s="3" customFormat="1" ht="15" customHeight="1" x14ac:dyDescent="0.15">
      <c r="B19" s="4"/>
      <c r="C19" s="6"/>
      <c r="D19" s="6" t="s">
        <v>125</v>
      </c>
      <c r="BA19" s="4"/>
      <c r="BF19" s="142"/>
    </row>
    <row r="20" spans="1:60" s="3" customFormat="1" ht="15" customHeight="1" x14ac:dyDescent="0.15">
      <c r="B20" s="4"/>
      <c r="C20" s="6" t="s">
        <v>6</v>
      </c>
      <c r="BA20" s="4"/>
      <c r="BF20" s="142"/>
    </row>
    <row r="21" spans="1:60" s="3" customFormat="1" ht="15" customHeight="1" x14ac:dyDescent="0.15">
      <c r="B21" s="4"/>
      <c r="C21" s="6" t="s">
        <v>56</v>
      </c>
      <c r="BA21" s="4"/>
      <c r="BF21" s="142"/>
    </row>
    <row r="22" spans="1:60" s="3" customFormat="1" ht="15" customHeight="1" x14ac:dyDescent="0.15">
      <c r="B22" s="4"/>
      <c r="C22" s="6"/>
      <c r="BA22" s="4"/>
      <c r="BF22" s="142"/>
    </row>
    <row r="23" spans="1:60" s="3" customFormat="1" ht="18" customHeight="1" x14ac:dyDescent="0.15">
      <c r="B23" s="4"/>
      <c r="C23" s="144" t="s">
        <v>90</v>
      </c>
      <c r="BA23" s="4"/>
      <c r="BF23" s="142"/>
    </row>
    <row r="24" spans="1:60" s="3" customFormat="1" ht="15" customHeight="1" x14ac:dyDescent="0.15">
      <c r="B24" s="4"/>
      <c r="C24" s="19" t="s">
        <v>91</v>
      </c>
      <c r="BA24" s="4"/>
      <c r="BF24" s="142"/>
    </row>
    <row r="25" spans="1:60" s="3" customFormat="1" ht="15" customHeight="1" x14ac:dyDescent="0.15">
      <c r="B25" s="4"/>
      <c r="BA25" s="4"/>
      <c r="BF25" s="142"/>
    </row>
    <row r="26" spans="1:60" s="3" customFormat="1" ht="18" customHeight="1" x14ac:dyDescent="0.15">
      <c r="B26" s="4"/>
      <c r="C26" s="144" t="s">
        <v>9</v>
      </c>
      <c r="BA26" s="4"/>
      <c r="BF26" s="142"/>
    </row>
    <row r="27" spans="1:60" s="3" customFormat="1" ht="15" customHeight="1" x14ac:dyDescent="0.15">
      <c r="B27" s="4"/>
      <c r="C27" s="190" t="s">
        <v>49</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row>
    <row r="28" spans="1:60" s="3" customFormat="1" ht="15" customHeight="1" x14ac:dyDescent="0.15">
      <c r="B28" s="4"/>
      <c r="C28" s="6" t="s">
        <v>191</v>
      </c>
      <c r="D28" s="68"/>
      <c r="E28" s="68"/>
      <c r="F28" s="68"/>
      <c r="G28" s="68"/>
      <c r="H28" s="68"/>
      <c r="I28" s="68"/>
      <c r="J28" s="68"/>
      <c r="K28" s="68"/>
      <c r="L28" s="68"/>
      <c r="M28" s="68"/>
      <c r="N28" s="68"/>
      <c r="O28" s="68"/>
      <c r="P28" s="68"/>
      <c r="Q28" s="68"/>
      <c r="R28" s="68"/>
      <c r="S28" s="68"/>
      <c r="T28" s="68"/>
      <c r="U28" s="68"/>
      <c r="V28" s="68"/>
      <c r="W28" s="145" t="s">
        <v>192</v>
      </c>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row>
    <row r="29" spans="1:60" s="3" customFormat="1" ht="15" customHeight="1" x14ac:dyDescent="0.15">
      <c r="B29" s="4"/>
      <c r="C29" s="6" t="s">
        <v>55</v>
      </c>
      <c r="BA29" s="4"/>
      <c r="BF29" s="142"/>
      <c r="BH29" s="146"/>
    </row>
    <row r="30" spans="1:60" s="3" customFormat="1" ht="15" customHeight="1" x14ac:dyDescent="0.15">
      <c r="B30" s="4"/>
      <c r="C30" s="6"/>
      <c r="BA30" s="4"/>
      <c r="BF30" s="142"/>
    </row>
    <row r="31" spans="1:60" s="6" customFormat="1" ht="13.5" customHeight="1" thickBot="1" x14ac:dyDescent="0.2">
      <c r="A31" s="7"/>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4"/>
      <c r="BF31"/>
    </row>
    <row r="32" spans="1:60" s="6" customFormat="1" ht="14.25" thickTop="1" x14ac:dyDescent="0.15">
      <c r="A32" s="7"/>
      <c r="B32" s="147"/>
      <c r="C32" s="148"/>
      <c r="D32" s="148"/>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50"/>
      <c r="BF32"/>
    </row>
    <row r="33" spans="1:60" customFormat="1" ht="15" customHeight="1" x14ac:dyDescent="0.15">
      <c r="B33" s="139"/>
      <c r="C33" s="151" t="s">
        <v>19</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1"/>
      <c r="AR33" s="151"/>
      <c r="AS33" s="151"/>
      <c r="AT33" s="151"/>
      <c r="AU33" s="151"/>
      <c r="AV33" s="151"/>
      <c r="AW33" s="151"/>
      <c r="AX33" s="151"/>
      <c r="AY33" s="151"/>
      <c r="AZ33" s="151"/>
      <c r="BA33" s="151"/>
      <c r="BB33" s="151"/>
      <c r="BC33" s="151"/>
      <c r="BD33" s="151"/>
      <c r="BE33" s="153"/>
    </row>
    <row r="34" spans="1:60" customFormat="1" ht="13.5" customHeight="1" x14ac:dyDescent="0.15">
      <c r="B34" s="139"/>
      <c r="C34" s="20" t="s">
        <v>51</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BE34" s="153"/>
    </row>
    <row r="35" spans="1:60" customFormat="1" ht="13.5" customHeight="1" x14ac:dyDescent="0.15">
      <c r="B35" s="139"/>
      <c r="D35" s="6" t="s">
        <v>187</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BE35" s="153"/>
    </row>
    <row r="36" spans="1:60" customFormat="1" ht="13.5" customHeight="1" x14ac:dyDescent="0.15">
      <c r="B36" s="139"/>
      <c r="D36" s="6" t="s">
        <v>188</v>
      </c>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BE36" s="153"/>
    </row>
    <row r="37" spans="1:60" customFormat="1" ht="13.5" customHeight="1" x14ac:dyDescent="0.15">
      <c r="B37" s="139"/>
      <c r="D37" s="6" t="s">
        <v>193</v>
      </c>
      <c r="E37" s="20"/>
      <c r="F37" s="20"/>
      <c r="G37" s="20"/>
      <c r="H37" s="20"/>
      <c r="I37" s="20"/>
      <c r="J37" s="20"/>
      <c r="K37" s="20"/>
      <c r="L37" s="20"/>
      <c r="M37" s="20"/>
      <c r="N37" s="20"/>
      <c r="O37" s="20"/>
      <c r="P37" s="20"/>
      <c r="Q37" s="20"/>
      <c r="R37" s="20"/>
      <c r="S37" s="20"/>
      <c r="T37" s="20"/>
      <c r="U37" s="20"/>
      <c r="V37" s="192" t="s">
        <v>194</v>
      </c>
      <c r="W37" s="192"/>
      <c r="X37" s="192"/>
      <c r="Y37" s="192"/>
      <c r="Z37" s="192"/>
      <c r="AA37" s="20" t="s">
        <v>195</v>
      </c>
      <c r="AB37" s="20"/>
      <c r="AC37" s="20"/>
      <c r="AD37" s="20"/>
      <c r="AE37" s="20"/>
      <c r="AF37" s="20"/>
      <c r="AG37" s="20"/>
      <c r="AH37" s="20"/>
      <c r="AI37" s="20"/>
      <c r="AJ37" s="20"/>
      <c r="AK37" s="20"/>
      <c r="AL37" s="20"/>
      <c r="AM37" s="20"/>
      <c r="AN37" s="20"/>
      <c r="AO37" s="20"/>
      <c r="AP37" s="20"/>
      <c r="BE37" s="153"/>
      <c r="BH37" s="146"/>
    </row>
    <row r="38" spans="1:60" customFormat="1" ht="13.5" customHeight="1" x14ac:dyDescent="0.15">
      <c r="B38" s="13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BE38" s="153"/>
    </row>
    <row r="39" spans="1:60" customFormat="1" ht="13.5" customHeight="1" x14ac:dyDescent="0.15">
      <c r="B39" s="139"/>
      <c r="C39" s="20" t="s">
        <v>52</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V39" s="1"/>
      <c r="BE39" s="153"/>
    </row>
    <row r="40" spans="1:60" customFormat="1" ht="13.5" customHeight="1" x14ac:dyDescent="0.15">
      <c r="B40" s="139"/>
      <c r="C40" s="20"/>
      <c r="D40" s="6" t="s">
        <v>138</v>
      </c>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V40" s="1"/>
      <c r="BE40" s="153"/>
    </row>
    <row r="41" spans="1:60" customFormat="1" ht="13.5" customHeight="1" x14ac:dyDescent="0.15">
      <c r="B41" s="139"/>
      <c r="C41" s="20"/>
      <c r="D41" s="6" t="s">
        <v>50</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V41" s="1"/>
      <c r="BE41" s="153"/>
    </row>
    <row r="42" spans="1:60" customFormat="1" ht="13.5" customHeight="1" x14ac:dyDescent="0.15">
      <c r="B42" s="139"/>
      <c r="C42" s="20"/>
      <c r="D42" s="6" t="s">
        <v>47</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V42" s="1"/>
      <c r="BE42" s="153"/>
    </row>
    <row r="43" spans="1:60" s="6" customFormat="1" ht="13.5" customHeight="1" x14ac:dyDescent="0.15">
      <c r="A43" s="7"/>
      <c r="B43" s="154"/>
      <c r="D43" s="6" t="s">
        <v>143</v>
      </c>
      <c r="BB43" s="7"/>
      <c r="BE43" s="155"/>
      <c r="BF43" s="20"/>
    </row>
    <row r="44" spans="1:60" s="6" customFormat="1" ht="13.5" customHeight="1" x14ac:dyDescent="0.15">
      <c r="A44" s="7"/>
      <c r="B44" s="154"/>
      <c r="D44" s="156"/>
      <c r="E44" s="157"/>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W44" s="19"/>
      <c r="AX44" s="19"/>
      <c r="AY44" s="19"/>
      <c r="AZ44" s="19"/>
      <c r="BA44" s="19"/>
      <c r="BB44" s="19"/>
      <c r="BC44" s="19"/>
      <c r="BD44" s="19"/>
      <c r="BE44" s="155"/>
      <c r="BF44"/>
    </row>
    <row r="45" spans="1:60" customFormat="1" ht="13.5" customHeight="1" x14ac:dyDescent="0.15">
      <c r="B45" s="139"/>
      <c r="C45" s="20" t="s">
        <v>144</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V45" s="1"/>
      <c r="BE45" s="153"/>
    </row>
    <row r="46" spans="1:60" customFormat="1" ht="13.5" customHeight="1" x14ac:dyDescent="0.15">
      <c r="B46" s="139"/>
      <c r="C46" s="20"/>
      <c r="D46" s="20" t="s">
        <v>146</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35"/>
      <c r="AE46" s="35"/>
      <c r="AF46" s="35"/>
      <c r="AG46" s="35"/>
      <c r="AH46" s="35"/>
      <c r="AI46" s="35"/>
      <c r="AJ46" s="35"/>
      <c r="AK46" s="35"/>
      <c r="AL46" s="35"/>
      <c r="AM46" s="35"/>
      <c r="AN46" s="35"/>
      <c r="AO46" s="35"/>
      <c r="AP46" s="35"/>
      <c r="AQ46" s="35"/>
      <c r="AR46" s="35"/>
      <c r="AS46" s="35"/>
      <c r="AT46" s="35"/>
      <c r="AU46" s="35"/>
      <c r="AW46" s="35"/>
      <c r="AX46" s="35"/>
      <c r="AY46" s="35"/>
      <c r="AZ46" s="35"/>
      <c r="BA46" s="35"/>
      <c r="BB46" s="35"/>
      <c r="BC46" s="35"/>
      <c r="BD46" s="35"/>
      <c r="BE46" s="153"/>
    </row>
    <row r="47" spans="1:60" s="6" customFormat="1" ht="13.5" customHeight="1" x14ac:dyDescent="0.15">
      <c r="A47" s="7"/>
      <c r="B47" s="154"/>
      <c r="D47" s="6" t="s">
        <v>145</v>
      </c>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W47" s="19"/>
      <c r="AX47" s="19"/>
      <c r="AY47" s="19"/>
      <c r="AZ47" s="19"/>
      <c r="BA47" s="19"/>
      <c r="BB47" s="19"/>
      <c r="BC47" s="19"/>
      <c r="BD47" s="19"/>
      <c r="BE47" s="155"/>
      <c r="BF47"/>
    </row>
    <row r="48" spans="1:60" s="6" customFormat="1" ht="13.5" customHeight="1" x14ac:dyDescent="0.15">
      <c r="A48" s="7"/>
      <c r="B48" s="154"/>
      <c r="D48" s="6" t="s">
        <v>156</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W48" s="19"/>
      <c r="AX48" s="19"/>
      <c r="AY48" s="19"/>
      <c r="AZ48" s="19"/>
      <c r="BA48" s="19"/>
      <c r="BB48" s="19"/>
      <c r="BC48" s="19"/>
      <c r="BD48" s="19"/>
      <c r="BE48" s="155"/>
      <c r="BF48"/>
    </row>
    <row r="49" spans="1:60" s="6" customFormat="1" ht="13.5" customHeight="1" x14ac:dyDescent="0.15">
      <c r="A49" s="7"/>
      <c r="B49" s="154"/>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W49" s="19"/>
      <c r="AX49" s="19"/>
      <c r="AY49" s="19"/>
      <c r="AZ49" s="19"/>
      <c r="BA49" s="19"/>
      <c r="BB49" s="19"/>
      <c r="BC49" s="19"/>
      <c r="BD49" s="19"/>
      <c r="BE49" s="155"/>
      <c r="BF49"/>
    </row>
    <row r="50" spans="1:60" s="6" customFormat="1" ht="13.5" customHeight="1" x14ac:dyDescent="0.15">
      <c r="A50" s="7"/>
      <c r="B50" s="154"/>
      <c r="C50" s="6" t="s">
        <v>53</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W50" s="19"/>
      <c r="AX50" s="19"/>
      <c r="AY50" s="19"/>
      <c r="AZ50" s="19"/>
      <c r="BA50" s="19"/>
      <c r="BB50" s="19"/>
      <c r="BC50" s="19"/>
      <c r="BD50" s="19"/>
      <c r="BE50" s="155"/>
      <c r="BF50"/>
    </row>
    <row r="51" spans="1:60" s="6" customFormat="1" ht="13.5" customHeight="1" x14ac:dyDescent="0.15">
      <c r="A51" s="7"/>
      <c r="B51" s="154"/>
      <c r="D51" s="6" t="s">
        <v>126</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W51" s="19"/>
      <c r="AX51" s="19"/>
      <c r="AY51" s="19"/>
      <c r="AZ51" s="19"/>
      <c r="BA51" s="19"/>
      <c r="BB51" s="19"/>
      <c r="BC51" s="19"/>
      <c r="BD51" s="19"/>
      <c r="BE51" s="155"/>
      <c r="BF51"/>
    </row>
    <row r="52" spans="1:60" s="6" customFormat="1" ht="13.5" customHeight="1" x14ac:dyDescent="0.15">
      <c r="A52" s="7"/>
      <c r="B52" s="154"/>
      <c r="D52" s="6" t="s">
        <v>66</v>
      </c>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W52" s="19"/>
      <c r="AX52" s="19"/>
      <c r="AY52" s="19"/>
      <c r="AZ52" s="19"/>
      <c r="BA52" s="19"/>
      <c r="BB52" s="19"/>
      <c r="BC52" s="19"/>
      <c r="BD52" s="19"/>
      <c r="BE52" s="155"/>
      <c r="BF52"/>
    </row>
    <row r="53" spans="1:60" s="6" customFormat="1" ht="13.5" customHeight="1" x14ac:dyDescent="0.15">
      <c r="A53" s="7"/>
      <c r="B53" s="154"/>
      <c r="D53" s="6" t="s">
        <v>147</v>
      </c>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W53" s="19"/>
      <c r="AX53" s="19"/>
      <c r="AY53" s="19"/>
      <c r="AZ53" s="19"/>
      <c r="BA53" s="19"/>
      <c r="BB53" s="19"/>
      <c r="BC53" s="19"/>
      <c r="BD53" s="19"/>
      <c r="BE53" s="155"/>
      <c r="BF53"/>
      <c r="BH53" s="146"/>
    </row>
    <row r="54" spans="1:60" s="6" customFormat="1" ht="13.5" customHeight="1" x14ac:dyDescent="0.15">
      <c r="A54" s="7"/>
      <c r="B54" s="154"/>
      <c r="D54" s="6" t="s">
        <v>24</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W54" s="19"/>
      <c r="AX54" s="19"/>
      <c r="AY54" s="19"/>
      <c r="AZ54" s="19"/>
      <c r="BA54" s="19"/>
      <c r="BB54" s="19"/>
      <c r="BC54" s="19"/>
      <c r="BD54" s="19"/>
      <c r="BE54" s="155"/>
      <c r="BF54"/>
    </row>
    <row r="55" spans="1:60" s="6" customFormat="1" ht="13.5" customHeight="1" x14ac:dyDescent="0.15">
      <c r="A55" s="7"/>
      <c r="B55" s="154"/>
      <c r="D55" s="6" t="s">
        <v>148</v>
      </c>
      <c r="N55" s="191" t="s">
        <v>149</v>
      </c>
      <c r="O55" s="191"/>
      <c r="P55" s="191"/>
      <c r="Q55" s="191"/>
      <c r="R55" s="6" t="s">
        <v>150</v>
      </c>
      <c r="BE55" s="155"/>
      <c r="BF55"/>
    </row>
    <row r="56" spans="1:60" s="6" customFormat="1" ht="13.5" customHeight="1" x14ac:dyDescent="0.15">
      <c r="A56" s="7"/>
      <c r="B56" s="154"/>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W56" s="19"/>
      <c r="AX56" s="19"/>
      <c r="AY56" s="19"/>
      <c r="AZ56" s="19"/>
      <c r="BA56" s="19"/>
      <c r="BB56" s="19"/>
      <c r="BC56" s="19"/>
      <c r="BD56" s="19"/>
      <c r="BE56" s="155"/>
      <c r="BF56"/>
    </row>
    <row r="57" spans="1:60" s="6" customFormat="1" ht="13.5" customHeight="1" x14ac:dyDescent="0.15">
      <c r="A57" s="7"/>
      <c r="B57" s="154"/>
      <c r="C57" s="6" t="s">
        <v>18</v>
      </c>
      <c r="E57" s="35"/>
      <c r="F57" s="34"/>
      <c r="G57" s="34"/>
      <c r="H57" s="34"/>
      <c r="I57" s="34"/>
      <c r="J57" s="34"/>
      <c r="K57" s="34"/>
      <c r="L57" s="34"/>
      <c r="M57" s="34"/>
      <c r="N57" s="34"/>
      <c r="O57" s="34"/>
      <c r="P57" s="34"/>
      <c r="Q57" s="34"/>
      <c r="R57" s="34"/>
      <c r="S57" s="34"/>
      <c r="T57" s="34"/>
      <c r="U57" s="34"/>
      <c r="V57" s="34"/>
      <c r="W57" s="34"/>
      <c r="X57" s="34"/>
      <c r="Y57" s="34"/>
      <c r="Z57" s="34"/>
      <c r="AA57" s="34"/>
      <c r="AB57" s="34"/>
      <c r="BE57" s="155"/>
      <c r="BF57"/>
    </row>
    <row r="58" spans="1:60" s="6" customFormat="1" ht="13.5" customHeight="1" x14ac:dyDescent="0.15">
      <c r="A58" s="7"/>
      <c r="B58" s="154"/>
      <c r="D58" s="6" t="s">
        <v>151</v>
      </c>
      <c r="E58" s="35"/>
      <c r="F58" s="34"/>
      <c r="G58" s="34"/>
      <c r="H58" s="34"/>
      <c r="I58" s="34"/>
      <c r="J58" s="34"/>
      <c r="K58" s="34"/>
      <c r="L58" s="34"/>
      <c r="M58" s="34"/>
      <c r="N58" s="34"/>
      <c r="O58" s="34"/>
      <c r="P58" s="34"/>
      <c r="Q58" s="34"/>
      <c r="R58" s="34"/>
      <c r="S58" s="34"/>
      <c r="T58" s="34"/>
      <c r="U58" s="191" t="s">
        <v>149</v>
      </c>
      <c r="V58" s="191"/>
      <c r="W58" s="191"/>
      <c r="X58" s="191"/>
      <c r="Y58" s="6" t="s">
        <v>150</v>
      </c>
      <c r="Z58" s="34"/>
      <c r="AA58" s="34"/>
      <c r="AB58" s="34"/>
      <c r="BE58" s="155"/>
      <c r="BF58"/>
    </row>
    <row r="59" spans="1:60" s="6" customFormat="1" ht="13.5" customHeight="1" x14ac:dyDescent="0.15">
      <c r="A59" s="7"/>
      <c r="B59" s="154"/>
      <c r="E59" s="35"/>
      <c r="F59" s="34"/>
      <c r="G59" s="34"/>
      <c r="H59" s="34"/>
      <c r="I59" s="34"/>
      <c r="J59" s="34"/>
      <c r="K59" s="34"/>
      <c r="L59" s="34"/>
      <c r="M59" s="34"/>
      <c r="N59" s="34"/>
      <c r="O59" s="34"/>
      <c r="P59" s="34"/>
      <c r="Q59" s="34"/>
      <c r="R59" s="34"/>
      <c r="S59" s="34"/>
      <c r="T59" s="34"/>
      <c r="U59" s="34"/>
      <c r="V59" s="34"/>
      <c r="W59" s="34"/>
      <c r="X59" s="34"/>
      <c r="Y59" s="34"/>
      <c r="Z59" s="34"/>
      <c r="AA59" s="34"/>
      <c r="AB59" s="34"/>
      <c r="BE59" s="155"/>
      <c r="BF59"/>
    </row>
    <row r="60" spans="1:60" s="6" customFormat="1" ht="14.25" thickBot="1" x14ac:dyDescent="0.2">
      <c r="A60" s="7"/>
      <c r="B60" s="158"/>
      <c r="C60" s="159"/>
      <c r="D60" s="159"/>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61"/>
      <c r="BF60"/>
    </row>
    <row r="61" spans="1:60" s="6" customFormat="1" ht="15" customHeight="1" thickTop="1" x14ac:dyDescent="0.15">
      <c r="B61" s="7"/>
      <c r="BA61" s="7"/>
      <c r="BF61" s="8"/>
    </row>
    <row r="62" spans="1:60" s="6" customFormat="1" ht="15" customHeight="1" thickBot="1" x14ac:dyDescent="0.2">
      <c r="B62" s="7"/>
      <c r="BA62" s="7"/>
      <c r="BF62" s="8"/>
    </row>
    <row r="63" spans="1:60" s="6" customFormat="1" ht="26.25" customHeight="1" x14ac:dyDescent="0.15">
      <c r="B63" s="7"/>
      <c r="C63" s="185" t="s">
        <v>62</v>
      </c>
      <c r="D63" s="186"/>
      <c r="E63" s="186"/>
      <c r="F63" s="186"/>
      <c r="G63" s="186"/>
      <c r="H63" s="186"/>
      <c r="I63" s="186"/>
      <c r="J63" s="186"/>
      <c r="K63" s="186"/>
      <c r="L63" s="186"/>
      <c r="M63" s="186"/>
      <c r="N63" s="186"/>
      <c r="O63" s="162"/>
      <c r="P63" s="162"/>
      <c r="Q63" s="162"/>
      <c r="R63" s="162"/>
      <c r="S63" s="162"/>
      <c r="T63" s="162"/>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4"/>
      <c r="BF63" s="8"/>
    </row>
    <row r="64" spans="1:60" s="6" customFormat="1" ht="20.100000000000001" customHeight="1" x14ac:dyDescent="0.15">
      <c r="B64" s="7"/>
      <c r="C64" s="165"/>
      <c r="D64" s="166"/>
      <c r="E64" s="166"/>
      <c r="F64" s="166"/>
      <c r="G64" s="166"/>
      <c r="H64" s="167"/>
      <c r="I64" s="167"/>
      <c r="J64" s="167"/>
      <c r="K64" s="167"/>
      <c r="L64" s="167"/>
      <c r="M64" s="167"/>
      <c r="N64" s="167"/>
      <c r="O64" s="167"/>
      <c r="P64" s="167"/>
      <c r="Q64" s="167"/>
      <c r="R64" s="167"/>
      <c r="S64" s="168"/>
      <c r="T64" s="169"/>
      <c r="U64" s="169"/>
      <c r="V64" s="169"/>
      <c r="W64" s="169"/>
      <c r="X64" s="169"/>
      <c r="Y64" s="169"/>
      <c r="Z64" s="169"/>
      <c r="AA64" s="169"/>
      <c r="AB64" s="169"/>
      <c r="AC64" s="169"/>
      <c r="AD64" s="169"/>
      <c r="AE64" s="169"/>
      <c r="AF64" s="169"/>
      <c r="AG64" s="169"/>
      <c r="AH64" s="169"/>
      <c r="AI64" s="169"/>
      <c r="AJ64" s="169"/>
      <c r="AK64" s="167"/>
      <c r="AL64" s="167"/>
      <c r="AM64" s="167"/>
      <c r="AN64" s="167"/>
      <c r="AO64" s="167"/>
      <c r="AP64" s="167"/>
      <c r="AQ64" s="167"/>
      <c r="AR64" s="166"/>
      <c r="AS64" s="166"/>
      <c r="AT64" s="166"/>
      <c r="AU64" s="166"/>
      <c r="AV64" s="166"/>
      <c r="AW64" s="166"/>
      <c r="AX64" s="166"/>
      <c r="AY64" s="166"/>
      <c r="AZ64" s="166"/>
      <c r="BA64" s="166"/>
      <c r="BB64" s="166"/>
      <c r="BC64" s="166"/>
      <c r="BD64" s="170"/>
      <c r="BF64" s="8"/>
    </row>
    <row r="65" spans="2:58" s="6" customFormat="1" ht="9.9499999999999993" customHeight="1" x14ac:dyDescent="0.15">
      <c r="B65" s="7"/>
      <c r="C65" s="12"/>
      <c r="BA65" s="7"/>
      <c r="BD65" s="13"/>
      <c r="BF65" s="8"/>
    </row>
    <row r="66" spans="2:58" s="6" customFormat="1" ht="16.5" customHeight="1" x14ac:dyDescent="0.15">
      <c r="B66" s="7"/>
      <c r="C66" s="12" t="s">
        <v>22</v>
      </c>
      <c r="D66" s="6" t="s">
        <v>23</v>
      </c>
      <c r="AD66" s="6" t="s">
        <v>136</v>
      </c>
      <c r="AJ66" s="86" t="s">
        <v>139</v>
      </c>
      <c r="AK66" s="86"/>
      <c r="AL66" s="86"/>
      <c r="AM66" s="86"/>
      <c r="AN66" s="86"/>
      <c r="AO66" s="86"/>
      <c r="AP66" s="86"/>
      <c r="AQ66" s="86"/>
      <c r="AR66" s="86"/>
      <c r="AS66" s="86"/>
      <c r="AT66" s="86"/>
      <c r="AU66" s="86"/>
      <c r="AV66" s="86"/>
      <c r="AW66" s="86"/>
      <c r="AX66" s="86"/>
      <c r="AY66" s="86"/>
      <c r="AZ66" s="86"/>
      <c r="BA66" s="86"/>
      <c r="BB66" s="86"/>
      <c r="BC66" s="86"/>
      <c r="BD66" s="13"/>
      <c r="BF66" s="8"/>
    </row>
    <row r="67" spans="2:58" s="6" customFormat="1" ht="12" customHeight="1" x14ac:dyDescent="0.15">
      <c r="B67" s="7"/>
      <c r="C67" s="12" t="s">
        <v>22</v>
      </c>
      <c r="D67" s="6" t="s">
        <v>32</v>
      </c>
      <c r="AE67" s="183" t="s">
        <v>158</v>
      </c>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71"/>
      <c r="BC67" s="171"/>
      <c r="BD67" s="172"/>
      <c r="BF67" s="8"/>
    </row>
    <row r="68" spans="2:58" s="6" customFormat="1" ht="28.35" customHeight="1" x14ac:dyDescent="0.15">
      <c r="B68" s="7"/>
      <c r="C68" s="12"/>
      <c r="E68" s="173" t="s">
        <v>33</v>
      </c>
      <c r="G68" s="19"/>
      <c r="H68" s="19"/>
      <c r="I68" s="19"/>
      <c r="J68" s="19"/>
      <c r="K68" s="19"/>
      <c r="L68" s="19"/>
      <c r="M68" s="19"/>
      <c r="N68" s="19"/>
      <c r="O68" s="19"/>
      <c r="P68" s="19"/>
      <c r="Q68" s="19"/>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71"/>
      <c r="BC68" s="171"/>
      <c r="BD68" s="172"/>
      <c r="BF68" s="8"/>
    </row>
    <row r="69" spans="2:58" s="6" customFormat="1" ht="5.0999999999999996" customHeight="1" x14ac:dyDescent="0.15">
      <c r="B69" s="7"/>
      <c r="C69" s="12"/>
      <c r="E69" s="173"/>
      <c r="G69" s="19"/>
      <c r="H69" s="19"/>
      <c r="I69" s="19"/>
      <c r="J69" s="19"/>
      <c r="K69" s="19"/>
      <c r="L69" s="19"/>
      <c r="M69" s="19"/>
      <c r="N69" s="19"/>
      <c r="O69" s="19"/>
      <c r="P69" s="19"/>
      <c r="Q69" s="19"/>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71"/>
      <c r="BC69" s="171"/>
      <c r="BD69" s="172"/>
      <c r="BF69" s="8"/>
    </row>
    <row r="70" spans="2:58" s="6" customFormat="1" ht="13.5" customHeight="1" x14ac:dyDescent="0.15">
      <c r="B70" s="7"/>
      <c r="C70" s="12"/>
      <c r="E70" s="173"/>
      <c r="G70" s="19"/>
      <c r="H70" s="19"/>
      <c r="I70" s="19"/>
      <c r="J70" s="19"/>
      <c r="K70" s="19"/>
      <c r="L70" s="19"/>
      <c r="M70" s="19"/>
      <c r="N70" s="19"/>
      <c r="O70" s="19"/>
      <c r="P70" s="19"/>
      <c r="Q70" s="19"/>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71"/>
      <c r="BC70" s="171"/>
      <c r="BD70" s="172"/>
      <c r="BF70" s="8"/>
    </row>
    <row r="71" spans="2:58" s="6" customFormat="1" ht="5.0999999999999996" customHeight="1" thickBot="1" x14ac:dyDescent="0.2">
      <c r="B71" s="7"/>
      <c r="C71" s="174"/>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6"/>
      <c r="BB71" s="175"/>
      <c r="BC71" s="175"/>
      <c r="BD71" s="177"/>
      <c r="BF71" s="8"/>
    </row>
    <row r="72" spans="2:58" s="6" customFormat="1" ht="15" customHeight="1" x14ac:dyDescent="0.15">
      <c r="B72" s="7"/>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F72" s="8"/>
    </row>
    <row r="73" spans="2:58" ht="14.25" customHeight="1" x14ac:dyDescent="0.15"/>
    <row r="74" spans="2:58" ht="14.25" customHeight="1" x14ac:dyDescent="0.15"/>
    <row r="75" spans="2:58" ht="14.25" customHeight="1" x14ac:dyDescent="0.15"/>
    <row r="76" spans="2:58" ht="14.25" customHeight="1" x14ac:dyDescent="0.15"/>
    <row r="77" spans="2:58" ht="14.25" customHeight="1" x14ac:dyDescent="0.15"/>
    <row r="78" spans="2:58" ht="14.25" customHeight="1" x14ac:dyDescent="0.15"/>
    <row r="79" spans="2:58" ht="14.25" customHeight="1" x14ac:dyDescent="0.15"/>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sheetData>
  <sheetProtection algorithmName="SHA-512" hashValue="7q6LHcEffK05xuer7UnIKbX/FxTghEtcvrprH9bG+6ykgYW1hEPP39uPB8pT5jvfz+7tOx9jBZKJh+nyiXHxXA==" saltValue="BksO/yFheLKta8ud0b4MRg==" spinCount="100000" sheet="1" objects="1" scenarios="1" selectLockedCells="1"/>
  <mergeCells count="9">
    <mergeCell ref="AE67:BA70"/>
    <mergeCell ref="B2:AX4"/>
    <mergeCell ref="C63:N63"/>
    <mergeCell ref="B6:BD7"/>
    <mergeCell ref="F5:BF5"/>
    <mergeCell ref="C27:BF27"/>
    <mergeCell ref="N55:Q55"/>
    <mergeCell ref="U58:X58"/>
    <mergeCell ref="V37:Z37"/>
  </mergeCells>
  <phoneticPr fontId="4"/>
  <hyperlinks>
    <hyperlink ref="N55:Q55" r:id="rId1" display="ドキュメント" xr:uid="{5CEC172D-221C-45A1-A86C-7B50818A2714}"/>
    <hyperlink ref="U58:X58" r:id="rId2" display="ドキュメント" xr:uid="{D3F6EF7C-1907-453A-9636-FBB607D68916}"/>
  </hyperlinks>
  <printOptions horizontalCentered="1"/>
  <pageMargins left="0" right="0" top="0" bottom="0" header="0" footer="0"/>
  <pageSetup paperSize="9" scale="69"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I101"/>
  <sheetViews>
    <sheetView showGridLines="0" view="pageBreakPreview" zoomScaleNormal="85" zoomScaleSheetLayoutView="100" workbookViewId="0">
      <selection activeCell="BB12" sqref="BB12:BE13"/>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ht="12" x14ac:dyDescent="0.15">
      <c r="BE1" s="240"/>
      <c r="BF1" s="240"/>
    </row>
    <row r="2" spans="1:58" ht="12" customHeight="1" x14ac:dyDescent="0.15">
      <c r="B2" s="303" t="s">
        <v>67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BE2" s="14"/>
      <c r="BF2" s="14"/>
    </row>
    <row r="3" spans="1:58" ht="12" customHeight="1" x14ac:dyDescent="0.15">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BE3" s="14"/>
      <c r="BF3" s="14"/>
    </row>
    <row r="4" spans="1:58" ht="12" customHeight="1" x14ac:dyDescent="0.15">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BE4" s="14"/>
      <c r="BF4" s="14"/>
    </row>
    <row r="5" spans="1:58" ht="10.5" customHeight="1" x14ac:dyDescent="0.15">
      <c r="A5" s="9"/>
      <c r="P5" s="304" t="s">
        <v>45</v>
      </c>
      <c r="Q5" s="304"/>
      <c r="R5" s="304"/>
      <c r="S5" s="304"/>
      <c r="T5" s="304"/>
      <c r="U5" s="304"/>
      <c r="V5" s="304"/>
      <c r="W5" s="304"/>
      <c r="X5" s="304"/>
      <c r="Y5" s="304"/>
      <c r="Z5" s="304"/>
      <c r="AA5" s="304"/>
      <c r="AB5" s="304"/>
      <c r="AC5" s="304"/>
      <c r="AD5" s="304"/>
      <c r="AE5" s="304"/>
      <c r="AF5" s="304"/>
      <c r="AG5" s="304"/>
      <c r="AH5" s="304"/>
      <c r="AI5" s="304"/>
      <c r="AX5" s="76"/>
      <c r="AY5" s="76"/>
      <c r="AZ5" s="76"/>
      <c r="BA5" s="76"/>
      <c r="BB5" s="76"/>
      <c r="BC5" s="76"/>
      <c r="BD5" s="76"/>
      <c r="BE5" s="76"/>
      <c r="BF5" s="76"/>
    </row>
    <row r="6" spans="1:58" ht="10.5" customHeight="1" x14ac:dyDescent="0.15">
      <c r="A6" s="10"/>
      <c r="P6" s="304"/>
      <c r="Q6" s="304"/>
      <c r="R6" s="304"/>
      <c r="S6" s="304"/>
      <c r="T6" s="304"/>
      <c r="U6" s="304"/>
      <c r="V6" s="304"/>
      <c r="W6" s="304"/>
      <c r="X6" s="304"/>
      <c r="Y6" s="304"/>
      <c r="Z6" s="304"/>
      <c r="AA6" s="304"/>
      <c r="AB6" s="304"/>
      <c r="AC6" s="304"/>
      <c r="AD6" s="304"/>
      <c r="AE6" s="304"/>
      <c r="AF6" s="304"/>
      <c r="AG6" s="304"/>
      <c r="AH6" s="304"/>
      <c r="AI6" s="304"/>
      <c r="AX6" s="76"/>
      <c r="AY6" s="76"/>
      <c r="AZ6" s="76"/>
      <c r="BA6" s="76"/>
      <c r="BB6" s="76"/>
      <c r="BC6" s="76"/>
      <c r="BD6" s="76"/>
      <c r="BE6" s="76"/>
      <c r="BF6" s="76"/>
    </row>
    <row r="7" spans="1:58" ht="10.5" customHeight="1" thickBot="1" x14ac:dyDescent="0.2">
      <c r="A7" s="11"/>
      <c r="P7" s="304"/>
      <c r="Q7" s="304"/>
      <c r="R7" s="304"/>
      <c r="S7" s="304"/>
      <c r="T7" s="304"/>
      <c r="U7" s="304"/>
      <c r="V7" s="304"/>
      <c r="W7" s="304"/>
      <c r="X7" s="304"/>
      <c r="Y7" s="304"/>
      <c r="Z7" s="304"/>
      <c r="AA7" s="304"/>
      <c r="AB7" s="304"/>
      <c r="AC7" s="304"/>
      <c r="AD7" s="304"/>
      <c r="AE7" s="304"/>
      <c r="AF7" s="304"/>
      <c r="AG7" s="304"/>
      <c r="AH7" s="304"/>
      <c r="AI7" s="304"/>
      <c r="AX7" s="76"/>
      <c r="AY7" s="76"/>
      <c r="AZ7" s="76"/>
      <c r="BA7" s="76"/>
      <c r="BB7" s="76"/>
      <c r="BC7" s="76"/>
      <c r="BD7" s="76"/>
      <c r="BE7" s="76"/>
      <c r="BF7" s="76"/>
    </row>
    <row r="8" spans="1:58" ht="13.5" x14ac:dyDescent="0.15">
      <c r="A8" s="15"/>
      <c r="B8" s="16"/>
      <c r="C8" s="16"/>
      <c r="D8" s="16"/>
      <c r="E8" s="1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188" t="str">
        <f>kaitei</f>
        <v>2024.03.27 改訂</v>
      </c>
      <c r="BB8" s="188"/>
      <c r="BC8" s="188"/>
      <c r="BD8" s="188"/>
      <c r="BE8" s="188"/>
      <c r="BF8" s="86"/>
    </row>
    <row r="9" spans="1:58" ht="12.6" customHeight="1" x14ac:dyDescent="0.15">
      <c r="A9" s="5"/>
      <c r="B9"/>
      <c r="C9"/>
      <c r="D9"/>
      <c r="E9"/>
      <c r="F9"/>
      <c r="G9"/>
      <c r="H9"/>
      <c r="I9"/>
      <c r="J9"/>
      <c r="K9"/>
      <c r="L9"/>
    </row>
    <row r="10" spans="1:58" s="3" customFormat="1" ht="13.5" customHeight="1" x14ac:dyDescent="0.15">
      <c r="A10" s="4"/>
      <c r="B10" s="125" t="s">
        <v>128</v>
      </c>
      <c r="BB10" s="4"/>
    </row>
    <row r="11" spans="1:58" s="3" customFormat="1" ht="11.1" customHeight="1" thickBot="1" x14ac:dyDescent="0.2">
      <c r="A11" s="4"/>
      <c r="B11" s="31" t="s">
        <v>29</v>
      </c>
      <c r="C11" s="35" t="s">
        <v>58</v>
      </c>
      <c r="BB11" s="4"/>
    </row>
    <row r="12" spans="1:58" s="3" customFormat="1" ht="11.1" customHeight="1" thickTop="1" x14ac:dyDescent="0.15">
      <c r="A12" s="4"/>
      <c r="C12" s="69" t="s">
        <v>26</v>
      </c>
      <c r="D12" s="124"/>
      <c r="E12" s="124"/>
      <c r="F12" s="124"/>
      <c r="G12" s="124"/>
      <c r="H12" s="124"/>
      <c r="I12" s="124"/>
      <c r="J12" s="124"/>
      <c r="L12" s="87"/>
      <c r="M12" s="70" t="s">
        <v>27</v>
      </c>
      <c r="N12" s="87"/>
      <c r="O12" s="87"/>
      <c r="P12" s="87"/>
      <c r="Q12" s="87"/>
      <c r="R12" s="87"/>
      <c r="S12" s="87"/>
      <c r="T12" s="87"/>
      <c r="U12" s="87"/>
      <c r="V12" s="87"/>
      <c r="W12" s="87"/>
      <c r="X12" s="87"/>
      <c r="Y12" s="87"/>
      <c r="Z12" s="87"/>
      <c r="AA12" s="87"/>
      <c r="AB12" s="87"/>
      <c r="AU12" s="291" t="s">
        <v>3</v>
      </c>
      <c r="AV12" s="292"/>
      <c r="AW12" s="292"/>
      <c r="AX12" s="292"/>
      <c r="AY12" s="292"/>
      <c r="AZ12" s="292"/>
      <c r="BA12" s="293"/>
      <c r="BB12" s="297"/>
      <c r="BC12" s="298"/>
      <c r="BD12" s="298"/>
      <c r="BE12" s="299"/>
    </row>
    <row r="13" spans="1:58" s="3" customFormat="1" ht="11.1" customHeight="1" thickBot="1" x14ac:dyDescent="0.2">
      <c r="A13" s="4"/>
      <c r="C13" s="35" t="s">
        <v>157</v>
      </c>
      <c r="D13" s="25"/>
      <c r="E13" s="25"/>
      <c r="F13" s="25"/>
      <c r="G13" s="25"/>
      <c r="H13" s="25"/>
      <c r="I13" s="25"/>
      <c r="J13" s="25"/>
      <c r="M13" s="70" t="s">
        <v>28</v>
      </c>
      <c r="AU13" s="294"/>
      <c r="AV13" s="295"/>
      <c r="AW13" s="295"/>
      <c r="AX13" s="295"/>
      <c r="AY13" s="295"/>
      <c r="AZ13" s="295"/>
      <c r="BA13" s="296"/>
      <c r="BB13" s="300"/>
      <c r="BC13" s="301"/>
      <c r="BD13" s="301"/>
      <c r="BE13" s="302"/>
    </row>
    <row r="14" spans="1:58" s="3" customFormat="1" ht="11.1" customHeight="1" thickTop="1" x14ac:dyDescent="0.15">
      <c r="A14" s="124"/>
      <c r="B14" s="124"/>
      <c r="C14" s="35" t="s">
        <v>30</v>
      </c>
      <c r="D14" s="24"/>
      <c r="E14" s="24"/>
      <c r="F14" s="24"/>
      <c r="G14" s="24"/>
      <c r="H14" s="24"/>
      <c r="I14" s="24"/>
      <c r="J14" s="24"/>
      <c r="M14" s="78" t="s">
        <v>31</v>
      </c>
      <c r="BB14" s="4"/>
    </row>
    <row r="15" spans="1:58" s="17" customFormat="1" ht="10.5" x14ac:dyDescent="0.15">
      <c r="A15" s="18"/>
      <c r="B15" s="31" t="s">
        <v>29</v>
      </c>
      <c r="C15" s="35" t="s">
        <v>137</v>
      </c>
      <c r="L15" s="78"/>
      <c r="M15" s="77"/>
      <c r="N15" s="77"/>
      <c r="O15" s="77"/>
      <c r="P15" s="77"/>
      <c r="Q15" s="77"/>
      <c r="R15" s="77"/>
      <c r="S15" s="77"/>
      <c r="T15" s="77"/>
      <c r="U15" s="77"/>
      <c r="V15" s="77"/>
      <c r="W15" s="77"/>
      <c r="X15" s="77"/>
      <c r="Y15" s="26"/>
      <c r="Z15" s="26"/>
      <c r="AA15" s="26"/>
      <c r="AB15" s="26"/>
      <c r="AC15" s="26"/>
      <c r="AD15" s="26"/>
      <c r="AE15" s="26"/>
      <c r="AF15" s="26"/>
      <c r="AG15" s="26"/>
      <c r="AH15" s="26"/>
      <c r="AI15" s="26"/>
      <c r="AJ15" s="26"/>
      <c r="AK15" s="26"/>
      <c r="AL15" s="26"/>
      <c r="AM15" s="26"/>
      <c r="AN15" s="26"/>
      <c r="BB15" s="18"/>
    </row>
    <row r="16" spans="1:58" s="17" customFormat="1" ht="10.5" x14ac:dyDescent="0.15">
      <c r="A16" s="18"/>
      <c r="B16" s="31"/>
      <c r="C16" s="35"/>
      <c r="L16" s="78"/>
      <c r="M16" s="77"/>
      <c r="N16" s="77"/>
      <c r="O16" s="77"/>
      <c r="P16" s="77"/>
      <c r="Q16" s="77"/>
      <c r="R16" s="77"/>
      <c r="S16" s="77"/>
      <c r="T16" s="77"/>
      <c r="U16" s="77"/>
      <c r="V16" s="77"/>
      <c r="W16" s="77"/>
      <c r="X16" s="77"/>
      <c r="Y16" s="26"/>
      <c r="Z16" s="26"/>
      <c r="AA16" s="26"/>
      <c r="AB16" s="26"/>
      <c r="AC16" s="26"/>
      <c r="AD16" s="26"/>
      <c r="AE16" s="26"/>
      <c r="AF16" s="26"/>
      <c r="AG16" s="26"/>
      <c r="AH16" s="26"/>
      <c r="AI16" s="26"/>
      <c r="AJ16" s="26"/>
      <c r="AK16" s="26"/>
      <c r="AL16" s="26"/>
      <c r="AM16" s="26"/>
      <c r="AN16" s="26"/>
      <c r="BB16" s="18"/>
    </row>
    <row r="17" spans="1:61" s="17" customFormat="1" thickBot="1" x14ac:dyDescent="0.2">
      <c r="A17" s="18"/>
      <c r="BB17" s="18"/>
    </row>
    <row r="18" spans="1:61" ht="24.95" customHeight="1" thickBot="1" x14ac:dyDescent="0.2">
      <c r="B18" s="21" t="s">
        <v>11</v>
      </c>
      <c r="AJ18" s="305" t="s">
        <v>65</v>
      </c>
      <c r="AK18" s="306"/>
      <c r="AL18" s="306"/>
      <c r="AM18" s="306"/>
      <c r="AN18" s="306"/>
      <c r="AO18" s="306"/>
      <c r="AP18" s="307"/>
      <c r="AQ18" s="309"/>
      <c r="AR18" s="309"/>
      <c r="AS18" s="309"/>
      <c r="AT18" s="309"/>
      <c r="AU18" s="309"/>
      <c r="AV18" s="100" t="s">
        <v>0</v>
      </c>
      <c r="AW18" s="308"/>
      <c r="AX18" s="308"/>
      <c r="AY18" s="308"/>
      <c r="AZ18" s="100" t="s">
        <v>1</v>
      </c>
      <c r="BA18" s="308"/>
      <c r="BB18" s="308"/>
      <c r="BC18" s="308"/>
      <c r="BD18" s="100" t="s">
        <v>2</v>
      </c>
      <c r="BE18" s="101"/>
      <c r="BF18" s="2"/>
    </row>
    <row r="19" spans="1:61" ht="8.1" customHeight="1" thickBot="1" x14ac:dyDescent="0.2">
      <c r="B19" s="96"/>
      <c r="C19" s="90"/>
      <c r="D19" s="90"/>
      <c r="E19" s="90"/>
      <c r="F19" s="90"/>
      <c r="G19" s="90"/>
      <c r="H19" s="90"/>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2"/>
    </row>
    <row r="20" spans="1:61" ht="24.95" customHeight="1" x14ac:dyDescent="0.15">
      <c r="B20" s="223" t="s">
        <v>4</v>
      </c>
      <c r="C20" s="224"/>
      <c r="D20" s="224"/>
      <c r="E20" s="224"/>
      <c r="F20" s="224"/>
      <c r="G20" s="224"/>
      <c r="H20" s="225"/>
      <c r="I20" s="91" t="s">
        <v>12</v>
      </c>
      <c r="J20" s="237"/>
      <c r="K20" s="237"/>
      <c r="L20" s="237"/>
      <c r="M20" s="237"/>
      <c r="N20" s="237"/>
      <c r="O20" s="237"/>
      <c r="P20" s="237"/>
      <c r="Q20" s="237"/>
      <c r="R20" s="237"/>
      <c r="S20" s="237"/>
      <c r="T20" s="237"/>
      <c r="U20" s="237"/>
      <c r="V20" s="237"/>
      <c r="W20" s="237"/>
      <c r="X20" s="92" t="s">
        <v>13</v>
      </c>
      <c r="Y20" s="93" t="s">
        <v>46</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5"/>
      <c r="BH20" s="85"/>
      <c r="BI20" s="2"/>
    </row>
    <row r="21" spans="1:61" ht="20.100000000000001" customHeight="1" x14ac:dyDescent="0.15">
      <c r="B21" s="226" t="s">
        <v>59</v>
      </c>
      <c r="C21" s="227"/>
      <c r="D21" s="227"/>
      <c r="E21" s="227"/>
      <c r="F21" s="227"/>
      <c r="G21" s="227"/>
      <c r="H21" s="228"/>
      <c r="I21" s="238" t="s">
        <v>14</v>
      </c>
      <c r="J21" s="238"/>
      <c r="K21" s="238"/>
      <c r="L21" s="238"/>
      <c r="M21" s="239"/>
      <c r="N21" s="234"/>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6"/>
      <c r="BI21" s="2"/>
    </row>
    <row r="22" spans="1:61" ht="30" customHeight="1" x14ac:dyDescent="0.15">
      <c r="B22" s="226"/>
      <c r="C22" s="227"/>
      <c r="D22" s="227"/>
      <c r="E22" s="227"/>
      <c r="F22" s="227"/>
      <c r="G22" s="227"/>
      <c r="H22" s="228"/>
      <c r="I22" s="231"/>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3"/>
      <c r="BI22" s="2"/>
    </row>
    <row r="23" spans="1:61" ht="20.100000000000001" customHeight="1" x14ac:dyDescent="0.15">
      <c r="B23" s="226" t="s">
        <v>21</v>
      </c>
      <c r="C23" s="227"/>
      <c r="D23" s="227"/>
      <c r="E23" s="227"/>
      <c r="F23" s="227"/>
      <c r="G23" s="227"/>
      <c r="H23" s="228"/>
      <c r="I23" s="229" t="s">
        <v>14</v>
      </c>
      <c r="J23" s="229"/>
      <c r="K23" s="229"/>
      <c r="L23" s="229"/>
      <c r="M23" s="230"/>
      <c r="N23" s="234"/>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6"/>
      <c r="BI23" s="2"/>
    </row>
    <row r="24" spans="1:61" ht="30" customHeight="1" x14ac:dyDescent="0.15">
      <c r="B24" s="226"/>
      <c r="C24" s="227"/>
      <c r="D24" s="227"/>
      <c r="E24" s="227"/>
      <c r="F24" s="227"/>
      <c r="G24" s="227"/>
      <c r="H24" s="228"/>
      <c r="I24" s="231"/>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3"/>
      <c r="BI24" s="2"/>
    </row>
    <row r="25" spans="1:61" ht="30" customHeight="1" x14ac:dyDescent="0.15">
      <c r="B25" s="226" t="s">
        <v>108</v>
      </c>
      <c r="C25" s="320"/>
      <c r="D25" s="320"/>
      <c r="E25" s="320"/>
      <c r="F25" s="320"/>
      <c r="G25" s="320"/>
      <c r="H25" s="321"/>
      <c r="I25" s="326"/>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2" t="s">
        <v>20</v>
      </c>
      <c r="AO25" s="322"/>
      <c r="AP25" s="322"/>
      <c r="AQ25" s="322"/>
      <c r="AR25" s="322"/>
      <c r="AS25" s="322"/>
      <c r="AT25" s="322"/>
      <c r="AU25" s="322"/>
      <c r="AV25" s="322"/>
      <c r="AW25" s="322"/>
      <c r="AX25" s="322"/>
      <c r="AY25" s="322"/>
      <c r="AZ25" s="322"/>
      <c r="BA25" s="322"/>
      <c r="BB25" s="322"/>
      <c r="BC25" s="322"/>
      <c r="BD25" s="322"/>
      <c r="BE25" s="323"/>
      <c r="BI25" s="2"/>
    </row>
    <row r="26" spans="1:61" ht="30" customHeight="1" thickBot="1" x14ac:dyDescent="0.2">
      <c r="B26" s="247" t="s">
        <v>110</v>
      </c>
      <c r="C26" s="248"/>
      <c r="D26" s="248"/>
      <c r="E26" s="248"/>
      <c r="F26" s="248"/>
      <c r="G26" s="248"/>
      <c r="H26" s="249"/>
      <c r="I26" s="328"/>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4" t="s">
        <v>109</v>
      </c>
      <c r="AO26" s="324"/>
      <c r="AP26" s="324"/>
      <c r="AQ26" s="324"/>
      <c r="AR26" s="324"/>
      <c r="AS26" s="324"/>
      <c r="AT26" s="324"/>
      <c r="AU26" s="324"/>
      <c r="AV26" s="324"/>
      <c r="AW26" s="324"/>
      <c r="AX26" s="324"/>
      <c r="AY26" s="324"/>
      <c r="AZ26" s="324"/>
      <c r="BA26" s="324"/>
      <c r="BB26" s="324"/>
      <c r="BC26" s="324"/>
      <c r="BD26" s="324"/>
      <c r="BE26" s="325"/>
      <c r="BI26" s="2"/>
    </row>
    <row r="27" spans="1:61" s="23" customFormat="1" ht="9" x14ac:dyDescent="0.15">
      <c r="A27" s="22"/>
      <c r="AZ27" s="22"/>
    </row>
    <row r="28" spans="1:61" s="23" customFormat="1" ht="15" customHeight="1" x14ac:dyDescent="0.15">
      <c r="A28" s="22"/>
      <c r="AZ28" s="22"/>
    </row>
    <row r="29" spans="1:61" s="23" customFormat="1" ht="15" customHeight="1" x14ac:dyDescent="0.15">
      <c r="A29" s="22"/>
      <c r="B29" s="250" t="s">
        <v>72</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row>
    <row r="30" spans="1:61" s="23" customFormat="1" ht="15" customHeight="1" x14ac:dyDescent="0.15">
      <c r="A30" s="22"/>
      <c r="B30" s="250" t="s">
        <v>60</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row>
    <row r="31" spans="1:61" s="23" customFormat="1" ht="5.0999999999999996" customHeight="1" thickBot="1" x14ac:dyDescent="0.2">
      <c r="A31" s="22"/>
    </row>
    <row r="32" spans="1:61" s="23" customFormat="1" ht="15" customHeight="1" thickTop="1" x14ac:dyDescent="0.15">
      <c r="A32" s="22"/>
      <c r="B32" s="279" t="s">
        <v>154</v>
      </c>
      <c r="C32" s="280"/>
      <c r="D32" s="280"/>
      <c r="E32" s="280"/>
      <c r="F32" s="285"/>
      <c r="G32" s="285"/>
      <c r="H32" s="286"/>
      <c r="I32" s="264"/>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6"/>
    </row>
    <row r="33" spans="1:58" s="23" customFormat="1" ht="15" customHeight="1" x14ac:dyDescent="0.15">
      <c r="A33" s="22"/>
      <c r="B33" s="281"/>
      <c r="C33" s="282"/>
      <c r="D33" s="282"/>
      <c r="E33" s="282"/>
      <c r="F33" s="287"/>
      <c r="G33" s="287"/>
      <c r="H33" s="288"/>
      <c r="I33" s="267"/>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9"/>
    </row>
    <row r="34" spans="1:58" s="23" customFormat="1" ht="15" customHeight="1" x14ac:dyDescent="0.15">
      <c r="A34" s="22"/>
      <c r="B34" s="281"/>
      <c r="C34" s="282"/>
      <c r="D34" s="282"/>
      <c r="E34" s="282"/>
      <c r="F34" s="287"/>
      <c r="G34" s="287"/>
      <c r="H34" s="288"/>
      <c r="I34" s="267"/>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9"/>
    </row>
    <row r="35" spans="1:58" s="23" customFormat="1" ht="15" customHeight="1" x14ac:dyDescent="0.15">
      <c r="A35" s="22"/>
      <c r="B35" s="281"/>
      <c r="C35" s="282"/>
      <c r="D35" s="282"/>
      <c r="E35" s="282"/>
      <c r="F35" s="287"/>
      <c r="G35" s="287"/>
      <c r="H35" s="288"/>
      <c r="I35" s="267"/>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9"/>
    </row>
    <row r="36" spans="1:58" s="20" customFormat="1" ht="15" customHeight="1" thickBot="1" x14ac:dyDescent="0.2">
      <c r="B36" s="283"/>
      <c r="C36" s="284"/>
      <c r="D36" s="284"/>
      <c r="E36" s="284"/>
      <c r="F36" s="289"/>
      <c r="G36" s="289"/>
      <c r="H36" s="290"/>
      <c r="I36" s="270"/>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2"/>
    </row>
    <row r="37" spans="1:58" s="6" customFormat="1" ht="13.5" customHeight="1" thickTop="1" x14ac:dyDescent="0.15">
      <c r="A37" s="7"/>
      <c r="BF37"/>
    </row>
    <row r="38" spans="1:58" s="6" customFormat="1" ht="13.5" customHeight="1" x14ac:dyDescent="0.15">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3"/>
      <c r="BA38" s="33"/>
      <c r="BB38" s="33"/>
      <c r="BC38" s="33"/>
      <c r="BD38" s="33"/>
      <c r="BE38" s="33"/>
      <c r="BF38"/>
    </row>
    <row r="39" spans="1:58" customFormat="1" ht="24.95" customHeight="1" x14ac:dyDescent="0.15">
      <c r="B39" s="21" t="s">
        <v>10</v>
      </c>
    </row>
    <row r="40" spans="1:58" s="20" customFormat="1" ht="15" customHeight="1" x14ac:dyDescent="0.15">
      <c r="B40" s="251" t="s">
        <v>61</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row>
    <row r="41" spans="1:58" s="20" customFormat="1" ht="15" customHeight="1" x14ac:dyDescent="0.15">
      <c r="B41" s="251" t="s">
        <v>131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row>
    <row r="42" spans="1:58" s="20" customFormat="1" ht="9.75" customHeight="1" thickBot="1" x14ac:dyDescent="0.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row>
    <row r="43" spans="1:58" s="20" customFormat="1" ht="15" customHeight="1" thickTop="1" x14ac:dyDescent="0.15">
      <c r="B43" s="252" t="s">
        <v>184</v>
      </c>
      <c r="C43" s="253"/>
      <c r="D43" s="253"/>
      <c r="E43" s="253"/>
      <c r="F43" s="253"/>
      <c r="G43" s="253"/>
      <c r="H43" s="253"/>
      <c r="I43" s="253"/>
      <c r="J43" s="253"/>
      <c r="K43" s="253"/>
      <c r="L43" s="253"/>
      <c r="M43" s="254"/>
      <c r="N43" s="258" t="s">
        <v>87</v>
      </c>
      <c r="O43" s="259"/>
      <c r="P43" s="259"/>
      <c r="Q43" s="259"/>
      <c r="R43" s="259"/>
      <c r="S43" s="259"/>
      <c r="T43" s="259"/>
      <c r="U43" s="259"/>
      <c r="V43" s="259"/>
      <c r="W43" s="259"/>
      <c r="X43" s="259"/>
      <c r="Y43" s="259"/>
      <c r="Z43" s="259"/>
      <c r="AA43" s="259"/>
      <c r="AB43" s="259"/>
      <c r="AC43" s="259"/>
      <c r="AD43" s="259"/>
      <c r="AE43" s="260"/>
      <c r="AF43" s="6"/>
      <c r="AG43" s="89" t="s">
        <v>190</v>
      </c>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8" s="27" customFormat="1" ht="15" customHeight="1" thickBot="1" x14ac:dyDescent="0.2">
      <c r="B44" s="255"/>
      <c r="C44" s="256"/>
      <c r="D44" s="256"/>
      <c r="E44" s="256"/>
      <c r="F44" s="256"/>
      <c r="G44" s="256"/>
      <c r="H44" s="256"/>
      <c r="I44" s="256"/>
      <c r="J44" s="256"/>
      <c r="K44" s="256"/>
      <c r="L44" s="256"/>
      <c r="M44" s="257"/>
      <c r="N44" s="261"/>
      <c r="O44" s="262"/>
      <c r="P44" s="262"/>
      <c r="Q44" s="262"/>
      <c r="R44" s="262"/>
      <c r="S44" s="262"/>
      <c r="T44" s="262"/>
      <c r="U44" s="262"/>
      <c r="V44" s="262"/>
      <c r="W44" s="262"/>
      <c r="X44" s="262"/>
      <c r="Y44" s="262"/>
      <c r="Z44" s="262"/>
      <c r="AA44" s="262"/>
      <c r="AB44" s="262"/>
      <c r="AC44" s="262"/>
      <c r="AD44" s="262"/>
      <c r="AE44" s="263"/>
    </row>
    <row r="45" spans="1:58" customFormat="1" ht="15" customHeight="1" thickTop="1" x14ac:dyDescent="0.15">
      <c r="B45" s="252" t="s">
        <v>104</v>
      </c>
      <c r="C45" s="253"/>
      <c r="D45" s="253"/>
      <c r="E45" s="253"/>
      <c r="F45" s="253"/>
      <c r="G45" s="253"/>
      <c r="H45" s="253"/>
      <c r="I45" s="253"/>
      <c r="J45" s="253"/>
      <c r="K45" s="253"/>
      <c r="L45" s="253"/>
      <c r="M45" s="254"/>
      <c r="N45" s="258"/>
      <c r="O45" s="259"/>
      <c r="P45" s="259"/>
      <c r="Q45" s="259"/>
      <c r="R45" s="259"/>
      <c r="S45" s="259"/>
      <c r="T45" s="259"/>
      <c r="U45" s="259"/>
      <c r="V45" s="259"/>
      <c r="W45" s="259"/>
      <c r="X45" s="259"/>
      <c r="Y45" s="259"/>
      <c r="Z45" s="259"/>
      <c r="AA45" s="259"/>
      <c r="AB45" s="259"/>
      <c r="AC45" s="259"/>
      <c r="AD45" s="259"/>
      <c r="AE45" s="260"/>
      <c r="AF45" s="1"/>
      <c r="AG45" s="89" t="s">
        <v>46</v>
      </c>
      <c r="AH45" s="59"/>
      <c r="AI45" s="59"/>
      <c r="AJ45" s="59"/>
      <c r="AK45" s="59"/>
      <c r="AL45" s="59"/>
      <c r="AM45" s="59"/>
      <c r="AN45" s="20"/>
      <c r="AO45" s="20"/>
      <c r="AP45" s="20"/>
      <c r="AQ45" s="20"/>
      <c r="AR45" s="20"/>
      <c r="AS45" s="20"/>
      <c r="AT45" s="20"/>
      <c r="AU45" s="20"/>
      <c r="AV45" s="20"/>
      <c r="AW45" s="20"/>
      <c r="AX45" s="20"/>
      <c r="AY45" s="20"/>
      <c r="AZ45" s="20"/>
      <c r="BA45" s="20"/>
      <c r="BB45" s="20"/>
      <c r="BC45" s="20"/>
      <c r="BD45" s="20"/>
      <c r="BE45" s="20"/>
    </row>
    <row r="46" spans="1:58" customFormat="1" ht="15" customHeight="1" thickBot="1" x14ac:dyDescent="0.2">
      <c r="B46" s="255"/>
      <c r="C46" s="256"/>
      <c r="D46" s="256"/>
      <c r="E46" s="256"/>
      <c r="F46" s="256"/>
      <c r="G46" s="256"/>
      <c r="H46" s="256"/>
      <c r="I46" s="256"/>
      <c r="J46" s="256"/>
      <c r="K46" s="256"/>
      <c r="L46" s="256"/>
      <c r="M46" s="257"/>
      <c r="N46" s="261"/>
      <c r="O46" s="262"/>
      <c r="P46" s="262"/>
      <c r="Q46" s="262"/>
      <c r="R46" s="262"/>
      <c r="S46" s="262"/>
      <c r="T46" s="262"/>
      <c r="U46" s="262"/>
      <c r="V46" s="262"/>
      <c r="W46" s="262"/>
      <c r="X46" s="262"/>
      <c r="Y46" s="262"/>
      <c r="Z46" s="262"/>
      <c r="AA46" s="262"/>
      <c r="AB46" s="262"/>
      <c r="AC46" s="262"/>
      <c r="AD46" s="262"/>
      <c r="AE46" s="263"/>
      <c r="AF46" s="1"/>
      <c r="AG46" s="59"/>
      <c r="AH46" s="59"/>
      <c r="AI46" s="59"/>
      <c r="AJ46" s="59"/>
      <c r="AK46" s="59"/>
      <c r="AL46" s="59"/>
      <c r="AM46" s="59"/>
      <c r="AN46" s="39"/>
      <c r="AO46" s="39"/>
      <c r="AP46" s="39"/>
      <c r="AQ46" s="39"/>
      <c r="AR46" s="39"/>
      <c r="AS46" s="39"/>
      <c r="AT46" s="39"/>
      <c r="AU46" s="39"/>
      <c r="AV46" s="39"/>
      <c r="AW46" s="39"/>
      <c r="AX46" s="39"/>
      <c r="AY46" s="39"/>
      <c r="AZ46" s="39"/>
      <c r="BA46" s="39"/>
      <c r="BB46" s="39"/>
      <c r="BC46" s="39"/>
      <c r="BD46" s="39"/>
      <c r="BE46" s="39"/>
    </row>
    <row r="47" spans="1:58" customFormat="1" ht="15" customHeight="1" thickTop="1" x14ac:dyDescent="0.15">
      <c r="C47" t="s">
        <v>116</v>
      </c>
    </row>
    <row r="48" spans="1:58" customFormat="1" ht="13.5" customHeight="1" x14ac:dyDescent="0.15">
      <c r="BE48" s="240"/>
      <c r="BF48" s="240"/>
    </row>
    <row r="49" spans="2:58" customFormat="1" ht="13.5" customHeight="1" x14ac:dyDescent="0.15">
      <c r="BE49" s="14"/>
      <c r="BF49" s="14"/>
    </row>
    <row r="50" spans="2:58" customFormat="1" ht="24.95" customHeight="1" thickBot="1" x14ac:dyDescent="0.2">
      <c r="B50" s="21" t="s">
        <v>107</v>
      </c>
      <c r="BE50" s="14"/>
      <c r="BF50" s="14"/>
    </row>
    <row r="51" spans="2:58" customFormat="1" ht="13.5" customHeight="1" thickTop="1" x14ac:dyDescent="0.15">
      <c r="B51" s="241" t="s">
        <v>103</v>
      </c>
      <c r="C51" s="242"/>
      <c r="D51" s="242"/>
      <c r="E51" s="242"/>
      <c r="F51" s="242"/>
      <c r="G51" s="242"/>
      <c r="H51" s="242"/>
      <c r="I51" s="242"/>
      <c r="J51" s="242"/>
      <c r="K51" s="242"/>
      <c r="L51" s="242"/>
      <c r="M51" s="243"/>
      <c r="N51" s="273" t="s">
        <v>87</v>
      </c>
      <c r="O51" s="274"/>
      <c r="P51" s="274"/>
      <c r="Q51" s="274"/>
      <c r="R51" s="274"/>
      <c r="S51" s="274"/>
      <c r="T51" s="274"/>
      <c r="U51" s="274"/>
      <c r="V51" s="274"/>
      <c r="W51" s="274"/>
      <c r="X51" s="274"/>
      <c r="Y51" s="274"/>
      <c r="Z51" s="274"/>
      <c r="AA51" s="274"/>
      <c r="AB51" s="274"/>
      <c r="AC51" s="274"/>
      <c r="AD51" s="274"/>
      <c r="AE51" s="275"/>
      <c r="BE51" s="14"/>
      <c r="BF51" s="14"/>
    </row>
    <row r="52" spans="2:58" customFormat="1" ht="13.5" customHeight="1" thickBot="1" x14ac:dyDescent="0.2">
      <c r="B52" s="244"/>
      <c r="C52" s="245"/>
      <c r="D52" s="245"/>
      <c r="E52" s="245"/>
      <c r="F52" s="245"/>
      <c r="G52" s="245"/>
      <c r="H52" s="245"/>
      <c r="I52" s="245"/>
      <c r="J52" s="245"/>
      <c r="K52" s="245"/>
      <c r="L52" s="245"/>
      <c r="M52" s="246"/>
      <c r="N52" s="276"/>
      <c r="O52" s="277"/>
      <c r="P52" s="277"/>
      <c r="Q52" s="277"/>
      <c r="R52" s="277"/>
      <c r="S52" s="277"/>
      <c r="T52" s="277"/>
      <c r="U52" s="277"/>
      <c r="V52" s="277"/>
      <c r="W52" s="277"/>
      <c r="X52" s="277"/>
      <c r="Y52" s="277"/>
      <c r="Z52" s="277"/>
      <c r="AA52" s="277"/>
      <c r="AB52" s="277"/>
      <c r="AC52" s="277"/>
      <c r="AD52" s="277"/>
      <c r="AE52" s="278"/>
      <c r="BE52" s="14"/>
      <c r="BF52" s="14"/>
    </row>
    <row r="53" spans="2:58" customFormat="1" ht="13.5" customHeight="1" x14ac:dyDescent="0.15">
      <c r="B53" s="193" t="s">
        <v>102</v>
      </c>
      <c r="C53" s="194"/>
      <c r="D53" s="194"/>
      <c r="E53" s="194"/>
      <c r="F53" s="194"/>
      <c r="G53" s="195"/>
      <c r="H53" s="220" t="s">
        <v>96</v>
      </c>
      <c r="I53" s="221"/>
      <c r="J53" s="221"/>
      <c r="K53" s="221"/>
      <c r="L53" s="221"/>
      <c r="M53" s="222"/>
      <c r="N53" s="216"/>
      <c r="O53" s="208"/>
      <c r="P53" s="208"/>
      <c r="Q53" s="212" t="s">
        <v>101</v>
      </c>
      <c r="R53" s="208"/>
      <c r="S53" s="208"/>
      <c r="T53" s="208"/>
      <c r="U53" s="212" t="s">
        <v>2</v>
      </c>
      <c r="V53" s="208"/>
      <c r="W53" s="208"/>
      <c r="X53" s="208"/>
      <c r="Y53" s="311" t="s">
        <v>100</v>
      </c>
      <c r="Z53" s="208"/>
      <c r="AA53" s="208"/>
      <c r="AB53" s="208"/>
      <c r="AC53" s="311" t="s">
        <v>99</v>
      </c>
      <c r="AD53" s="311"/>
      <c r="AE53" s="314"/>
      <c r="BE53" s="14"/>
      <c r="BF53" s="14"/>
    </row>
    <row r="54" spans="2:58" customFormat="1" ht="13.5" customHeight="1" x14ac:dyDescent="0.15">
      <c r="B54" s="196"/>
      <c r="C54" s="197"/>
      <c r="D54" s="197"/>
      <c r="E54" s="197"/>
      <c r="F54" s="197"/>
      <c r="G54" s="198"/>
      <c r="H54" s="202"/>
      <c r="I54" s="203"/>
      <c r="J54" s="203"/>
      <c r="K54" s="203"/>
      <c r="L54" s="203"/>
      <c r="M54" s="204"/>
      <c r="N54" s="217"/>
      <c r="O54" s="209"/>
      <c r="P54" s="209"/>
      <c r="Q54" s="213"/>
      <c r="R54" s="209"/>
      <c r="S54" s="209"/>
      <c r="T54" s="209"/>
      <c r="U54" s="213"/>
      <c r="V54" s="209"/>
      <c r="W54" s="209"/>
      <c r="X54" s="209"/>
      <c r="Y54" s="312"/>
      <c r="Z54" s="209"/>
      <c r="AA54" s="209"/>
      <c r="AB54" s="209"/>
      <c r="AC54" s="312"/>
      <c r="AD54" s="312"/>
      <c r="AE54" s="315"/>
      <c r="BE54" s="14"/>
      <c r="BF54" s="14"/>
    </row>
    <row r="55" spans="2:58" customFormat="1" ht="13.5" customHeight="1" x14ac:dyDescent="0.15">
      <c r="B55" s="196"/>
      <c r="C55" s="197"/>
      <c r="D55" s="197"/>
      <c r="E55" s="197"/>
      <c r="F55" s="197"/>
      <c r="G55" s="198"/>
      <c r="H55" s="199" t="s">
        <v>97</v>
      </c>
      <c r="I55" s="200"/>
      <c r="J55" s="200"/>
      <c r="K55" s="200"/>
      <c r="L55" s="200"/>
      <c r="M55" s="201"/>
      <c r="N55" s="218"/>
      <c r="O55" s="210"/>
      <c r="P55" s="210"/>
      <c r="Q55" s="214" t="s">
        <v>101</v>
      </c>
      <c r="R55" s="210"/>
      <c r="S55" s="210"/>
      <c r="T55" s="210"/>
      <c r="U55" s="214" t="s">
        <v>2</v>
      </c>
      <c r="V55" s="210"/>
      <c r="W55" s="210"/>
      <c r="X55" s="210"/>
      <c r="Y55" s="214" t="s">
        <v>100</v>
      </c>
      <c r="Z55" s="210"/>
      <c r="AA55" s="210"/>
      <c r="AB55" s="210"/>
      <c r="AC55" s="316" t="s">
        <v>99</v>
      </c>
      <c r="AD55" s="316"/>
      <c r="AE55" s="317"/>
      <c r="AG55" s="89" t="s">
        <v>115</v>
      </c>
      <c r="BE55" s="14"/>
      <c r="BF55" s="14"/>
    </row>
    <row r="56" spans="2:58" customFormat="1" ht="13.5" customHeight="1" x14ac:dyDescent="0.15">
      <c r="B56" s="196"/>
      <c r="C56" s="197"/>
      <c r="D56" s="197"/>
      <c r="E56" s="197"/>
      <c r="F56" s="197"/>
      <c r="G56" s="198"/>
      <c r="H56" s="202"/>
      <c r="I56" s="203"/>
      <c r="J56" s="203"/>
      <c r="K56" s="203"/>
      <c r="L56" s="203"/>
      <c r="M56" s="204"/>
      <c r="N56" s="217"/>
      <c r="O56" s="209"/>
      <c r="P56" s="209"/>
      <c r="Q56" s="213"/>
      <c r="R56" s="209"/>
      <c r="S56" s="209"/>
      <c r="T56" s="209"/>
      <c r="U56" s="213"/>
      <c r="V56" s="209"/>
      <c r="W56" s="209"/>
      <c r="X56" s="209"/>
      <c r="Y56" s="213"/>
      <c r="Z56" s="209"/>
      <c r="AA56" s="209"/>
      <c r="AB56" s="209"/>
      <c r="AC56" s="312"/>
      <c r="AD56" s="312"/>
      <c r="AE56" s="315"/>
      <c r="AG56" s="89" t="s">
        <v>129</v>
      </c>
      <c r="BE56" s="14"/>
      <c r="BF56" s="14"/>
    </row>
    <row r="57" spans="2:58" customFormat="1" ht="13.5" customHeight="1" x14ac:dyDescent="0.15">
      <c r="B57" s="196"/>
      <c r="C57" s="197"/>
      <c r="D57" s="197"/>
      <c r="E57" s="197"/>
      <c r="F57" s="197"/>
      <c r="G57" s="198"/>
      <c r="H57" s="199" t="s">
        <v>98</v>
      </c>
      <c r="I57" s="200"/>
      <c r="J57" s="200"/>
      <c r="K57" s="200"/>
      <c r="L57" s="200"/>
      <c r="M57" s="201"/>
      <c r="N57" s="218"/>
      <c r="O57" s="210"/>
      <c r="P57" s="210"/>
      <c r="Q57" s="214" t="s">
        <v>101</v>
      </c>
      <c r="R57" s="210"/>
      <c r="S57" s="210"/>
      <c r="T57" s="210"/>
      <c r="U57" s="214" t="s">
        <v>2</v>
      </c>
      <c r="V57" s="210"/>
      <c r="W57" s="210"/>
      <c r="X57" s="210"/>
      <c r="Y57" s="214" t="s">
        <v>100</v>
      </c>
      <c r="Z57" s="210"/>
      <c r="AA57" s="210"/>
      <c r="AB57" s="210"/>
      <c r="AC57" s="316" t="s">
        <v>99</v>
      </c>
      <c r="AD57" s="316"/>
      <c r="AE57" s="317"/>
      <c r="AG57" s="1"/>
      <c r="BE57" s="14"/>
      <c r="BF57" s="14"/>
    </row>
    <row r="58" spans="2:58" customFormat="1" ht="13.5" customHeight="1" thickBot="1" x14ac:dyDescent="0.2">
      <c r="B58" s="196"/>
      <c r="C58" s="197"/>
      <c r="D58" s="197"/>
      <c r="E58" s="197"/>
      <c r="F58" s="197"/>
      <c r="G58" s="198"/>
      <c r="H58" s="205"/>
      <c r="I58" s="206"/>
      <c r="J58" s="206"/>
      <c r="K58" s="206"/>
      <c r="L58" s="206"/>
      <c r="M58" s="207"/>
      <c r="N58" s="219"/>
      <c r="O58" s="211"/>
      <c r="P58" s="211"/>
      <c r="Q58" s="215"/>
      <c r="R58" s="211"/>
      <c r="S58" s="211"/>
      <c r="T58" s="211"/>
      <c r="U58" s="215"/>
      <c r="V58" s="211"/>
      <c r="W58" s="313"/>
      <c r="X58" s="313"/>
      <c r="Y58" s="310"/>
      <c r="Z58" s="313"/>
      <c r="AA58" s="313"/>
      <c r="AB58" s="211"/>
      <c r="AC58" s="318"/>
      <c r="AD58" s="318"/>
      <c r="AE58" s="319"/>
      <c r="BE58" s="14"/>
      <c r="BF58" s="14"/>
    </row>
    <row r="59" spans="2:58" customFormat="1" ht="13.5" customHeight="1" x14ac:dyDescent="0.15">
      <c r="B59" s="193" t="s">
        <v>105</v>
      </c>
      <c r="C59" s="194"/>
      <c r="D59" s="194"/>
      <c r="E59" s="194"/>
      <c r="F59" s="194"/>
      <c r="G59" s="194"/>
      <c r="H59" s="194"/>
      <c r="I59" s="194"/>
      <c r="J59" s="194"/>
      <c r="K59" s="194"/>
      <c r="L59" s="194"/>
      <c r="M59" s="195"/>
      <c r="N59" s="340"/>
      <c r="O59" s="341"/>
      <c r="P59" s="330" t="s">
        <v>111</v>
      </c>
      <c r="Q59" s="331"/>
      <c r="R59" s="331"/>
      <c r="S59" s="331"/>
      <c r="T59" s="331"/>
      <c r="U59" s="331"/>
      <c r="V59" s="331"/>
      <c r="W59" s="340"/>
      <c r="X59" s="341"/>
      <c r="Y59" s="330" t="s">
        <v>159</v>
      </c>
      <c r="Z59" s="331"/>
      <c r="AA59" s="331"/>
      <c r="AB59" s="331"/>
      <c r="AC59" s="331"/>
      <c r="AD59" s="331"/>
      <c r="AE59" s="332"/>
      <c r="AG59" s="89" t="s">
        <v>112</v>
      </c>
      <c r="AV59" s="14"/>
      <c r="AW59" s="14"/>
    </row>
    <row r="60" spans="2:58" customFormat="1" ht="13.5" customHeight="1" thickBot="1" x14ac:dyDescent="0.2">
      <c r="B60" s="196"/>
      <c r="C60" s="197"/>
      <c r="D60" s="197"/>
      <c r="E60" s="197"/>
      <c r="F60" s="197"/>
      <c r="G60" s="197"/>
      <c r="H60" s="197"/>
      <c r="I60" s="197"/>
      <c r="J60" s="197"/>
      <c r="K60" s="197"/>
      <c r="L60" s="197"/>
      <c r="M60" s="198"/>
      <c r="N60" s="342"/>
      <c r="O60" s="343"/>
      <c r="P60" s="333"/>
      <c r="Q60" s="334"/>
      <c r="R60" s="334"/>
      <c r="S60" s="334"/>
      <c r="T60" s="334"/>
      <c r="U60" s="334"/>
      <c r="V60" s="334"/>
      <c r="W60" s="342"/>
      <c r="X60" s="343"/>
      <c r="Y60" s="333"/>
      <c r="Z60" s="334"/>
      <c r="AA60" s="334"/>
      <c r="AB60" s="334"/>
      <c r="AC60" s="334"/>
      <c r="AD60" s="334"/>
      <c r="AE60" s="335"/>
      <c r="AG60" s="89" t="s">
        <v>114</v>
      </c>
      <c r="AV60" s="14"/>
      <c r="AW60" s="14"/>
    </row>
    <row r="61" spans="2:58" customFormat="1" ht="13.5" customHeight="1" x14ac:dyDescent="0.15">
      <c r="B61" s="193" t="s">
        <v>106</v>
      </c>
      <c r="C61" s="194"/>
      <c r="D61" s="194"/>
      <c r="E61" s="194"/>
      <c r="F61" s="194"/>
      <c r="G61" s="194"/>
      <c r="H61" s="194"/>
      <c r="I61" s="194"/>
      <c r="J61" s="194"/>
      <c r="K61" s="194"/>
      <c r="L61" s="194"/>
      <c r="M61" s="195"/>
      <c r="N61" s="340"/>
      <c r="O61" s="341"/>
      <c r="P61" s="330" t="s">
        <v>130</v>
      </c>
      <c r="Q61" s="331"/>
      <c r="R61" s="331"/>
      <c r="S61" s="331"/>
      <c r="T61" s="331"/>
      <c r="U61" s="331"/>
      <c r="V61" s="331"/>
      <c r="W61" s="331"/>
      <c r="X61" s="331"/>
      <c r="Y61" s="331"/>
      <c r="Z61" s="331"/>
      <c r="AA61" s="331"/>
      <c r="AB61" s="331"/>
      <c r="AC61" s="331"/>
      <c r="AD61" s="331"/>
      <c r="AE61" s="332"/>
      <c r="BE61" s="14"/>
      <c r="BF61" s="14"/>
    </row>
    <row r="62" spans="2:58" customFormat="1" ht="13.5" customHeight="1" x14ac:dyDescent="0.15">
      <c r="B62" s="336"/>
      <c r="C62" s="197"/>
      <c r="D62" s="197"/>
      <c r="E62" s="197"/>
      <c r="F62" s="197"/>
      <c r="G62" s="197"/>
      <c r="H62" s="197"/>
      <c r="I62" s="197"/>
      <c r="J62" s="197"/>
      <c r="K62" s="197"/>
      <c r="L62" s="197"/>
      <c r="M62" s="198"/>
      <c r="N62" s="344"/>
      <c r="O62" s="345"/>
      <c r="P62" s="350"/>
      <c r="Q62" s="351"/>
      <c r="R62" s="351"/>
      <c r="S62" s="351"/>
      <c r="T62" s="351"/>
      <c r="U62" s="351"/>
      <c r="V62" s="351"/>
      <c r="W62" s="351"/>
      <c r="X62" s="351"/>
      <c r="Y62" s="351"/>
      <c r="Z62" s="351"/>
      <c r="AA62" s="351"/>
      <c r="AB62" s="351"/>
      <c r="AC62" s="351"/>
      <c r="AD62" s="351"/>
      <c r="AE62" s="352"/>
      <c r="BE62" s="14"/>
      <c r="BF62" s="14"/>
    </row>
    <row r="63" spans="2:58" customFormat="1" ht="13.5" customHeight="1" x14ac:dyDescent="0.15">
      <c r="B63" s="336"/>
      <c r="C63" s="197"/>
      <c r="D63" s="197"/>
      <c r="E63" s="197"/>
      <c r="F63" s="197"/>
      <c r="G63" s="197"/>
      <c r="H63" s="197"/>
      <c r="I63" s="197"/>
      <c r="J63" s="197"/>
      <c r="K63" s="197"/>
      <c r="L63" s="197"/>
      <c r="M63" s="198"/>
      <c r="N63" s="346"/>
      <c r="O63" s="347"/>
      <c r="P63" s="353" t="s">
        <v>140</v>
      </c>
      <c r="Q63" s="354"/>
      <c r="R63" s="354"/>
      <c r="S63" s="354"/>
      <c r="T63" s="354"/>
      <c r="U63" s="354"/>
      <c r="V63" s="354"/>
      <c r="W63" s="354"/>
      <c r="X63" s="354"/>
      <c r="Y63" s="354"/>
      <c r="Z63" s="354"/>
      <c r="AA63" s="354"/>
      <c r="AB63" s="354"/>
      <c r="AC63" s="354"/>
      <c r="AD63" s="354"/>
      <c r="AE63" s="355"/>
      <c r="AG63" s="89" t="s">
        <v>141</v>
      </c>
      <c r="BE63" s="14"/>
      <c r="BF63" s="14"/>
    </row>
    <row r="64" spans="2:58" customFormat="1" ht="13.5" customHeight="1" x14ac:dyDescent="0.15">
      <c r="B64" s="336"/>
      <c r="C64" s="197"/>
      <c r="D64" s="197"/>
      <c r="E64" s="197"/>
      <c r="F64" s="197"/>
      <c r="G64" s="197"/>
      <c r="H64" s="197"/>
      <c r="I64" s="197"/>
      <c r="J64" s="197"/>
      <c r="K64" s="197"/>
      <c r="L64" s="197"/>
      <c r="M64" s="198"/>
      <c r="N64" s="344"/>
      <c r="O64" s="345"/>
      <c r="P64" s="350"/>
      <c r="Q64" s="351"/>
      <c r="R64" s="351"/>
      <c r="S64" s="351"/>
      <c r="T64" s="351"/>
      <c r="U64" s="351"/>
      <c r="V64" s="351"/>
      <c r="W64" s="351"/>
      <c r="X64" s="351"/>
      <c r="Y64" s="351"/>
      <c r="Z64" s="351"/>
      <c r="AA64" s="351"/>
      <c r="AB64" s="351"/>
      <c r="AC64" s="351"/>
      <c r="AD64" s="351"/>
      <c r="AE64" s="352"/>
      <c r="AG64" s="89" t="s">
        <v>113</v>
      </c>
      <c r="BE64" s="14"/>
      <c r="BF64" s="14"/>
    </row>
    <row r="65" spans="1:58" customFormat="1" ht="13.5" customHeight="1" x14ac:dyDescent="0.15">
      <c r="B65" s="196"/>
      <c r="C65" s="197"/>
      <c r="D65" s="197"/>
      <c r="E65" s="197"/>
      <c r="F65" s="197"/>
      <c r="G65" s="197"/>
      <c r="H65" s="197"/>
      <c r="I65" s="197"/>
      <c r="J65" s="197"/>
      <c r="K65" s="197"/>
      <c r="L65" s="197"/>
      <c r="M65" s="198"/>
      <c r="N65" s="346"/>
      <c r="O65" s="347"/>
      <c r="P65" s="353" t="s">
        <v>142</v>
      </c>
      <c r="Q65" s="354"/>
      <c r="R65" s="354"/>
      <c r="S65" s="354"/>
      <c r="T65" s="354"/>
      <c r="U65" s="354"/>
      <c r="V65" s="354"/>
      <c r="W65" s="354"/>
      <c r="X65" s="354"/>
      <c r="Y65" s="354"/>
      <c r="Z65" s="354"/>
      <c r="AA65" s="354"/>
      <c r="AB65" s="354"/>
      <c r="AC65" s="354"/>
      <c r="AD65" s="354"/>
      <c r="AE65" s="355"/>
      <c r="AG65" s="1"/>
      <c r="BE65" s="14"/>
      <c r="BF65" s="14"/>
    </row>
    <row r="66" spans="1:58" customFormat="1" ht="13.5" customHeight="1" thickBot="1" x14ac:dyDescent="0.2">
      <c r="B66" s="337"/>
      <c r="C66" s="338"/>
      <c r="D66" s="338"/>
      <c r="E66" s="338"/>
      <c r="F66" s="338"/>
      <c r="G66" s="338"/>
      <c r="H66" s="338"/>
      <c r="I66" s="338"/>
      <c r="J66" s="338"/>
      <c r="K66" s="338"/>
      <c r="L66" s="338"/>
      <c r="M66" s="339"/>
      <c r="N66" s="348"/>
      <c r="O66" s="349"/>
      <c r="P66" s="356"/>
      <c r="Q66" s="357"/>
      <c r="R66" s="357"/>
      <c r="S66" s="357"/>
      <c r="T66" s="357"/>
      <c r="U66" s="357"/>
      <c r="V66" s="357"/>
      <c r="W66" s="357"/>
      <c r="X66" s="357"/>
      <c r="Y66" s="357"/>
      <c r="Z66" s="357"/>
      <c r="AA66" s="357"/>
      <c r="AB66" s="357"/>
      <c r="AC66" s="357"/>
      <c r="AD66" s="357"/>
      <c r="AE66" s="358"/>
      <c r="AG66" s="1"/>
      <c r="BE66" s="14"/>
      <c r="BF66" s="14"/>
    </row>
    <row r="67" spans="1:58" customFormat="1" ht="13.5" customHeight="1" thickTop="1" x14ac:dyDescent="0.15">
      <c r="BE67" s="14"/>
      <c r="BF67" s="14"/>
    </row>
    <row r="68" spans="1:58" customFormat="1" ht="13.5" customHeight="1" x14ac:dyDescent="0.15"/>
    <row r="69" spans="1:58" customFormat="1" ht="13.5" customHeight="1" x14ac:dyDescent="0.15"/>
    <row r="70" spans="1:58" s="6" customFormat="1" ht="13.5" customHeight="1" x14ac:dyDescent="0.15">
      <c r="A70" s="7"/>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4"/>
      <c r="BF70"/>
    </row>
    <row r="71" spans="1:58" s="6" customFormat="1" ht="13.5" x14ac:dyDescent="0.15">
      <c r="A71" s="7"/>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4"/>
      <c r="BF71"/>
    </row>
    <row r="72" spans="1:58" customFormat="1" ht="13.5" customHeight="1" x14ac:dyDescent="0.15"/>
    <row r="73" spans="1:58" customFormat="1" ht="13.5" customHeight="1" x14ac:dyDescent="0.15"/>
    <row r="74" spans="1:58" ht="13.5" x14ac:dyDescent="0.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row>
    <row r="101" ht="12" customHeight="1" x14ac:dyDescent="0.15"/>
  </sheetData>
  <sheetProtection algorithmName="SHA-512" hashValue="41QR4ofng0lk8RmLbarhLOOS1T1WBuvxkG90g+n3HusbN6sFBrS51f5Kwdr75m1ku2dU/PFmk+vMMQc4W2i8dA==" saltValue="sm5/MkR9QHpMXKsVP8clUg==" spinCount="100000" sheet="1" selectLockedCells="1"/>
  <protectedRanges>
    <protectedRange sqref="AI19 I21:I25 J20" name="範囲1_1_1"/>
    <protectedRange sqref="AQ18" name="範囲2_1_1_1_1"/>
    <protectedRange sqref="O19 AW18" name="範囲2_1_2_1"/>
    <protectedRange sqref="S19 BA18" name="範囲2_1_3_1"/>
  </protectedRanges>
  <dataConsolidate link="1"/>
  <mergeCells count="80">
    <mergeCell ref="Y59:AE60"/>
    <mergeCell ref="B61:M66"/>
    <mergeCell ref="W59:X60"/>
    <mergeCell ref="B59:M60"/>
    <mergeCell ref="N59:O60"/>
    <mergeCell ref="N61:O62"/>
    <mergeCell ref="N63:O64"/>
    <mergeCell ref="N65:O66"/>
    <mergeCell ref="P59:V60"/>
    <mergeCell ref="P61:AE62"/>
    <mergeCell ref="P63:AE64"/>
    <mergeCell ref="P65:AE66"/>
    <mergeCell ref="B25:H25"/>
    <mergeCell ref="AN25:BE25"/>
    <mergeCell ref="AN26:BE26"/>
    <mergeCell ref="I25:AM25"/>
    <mergeCell ref="I26:AM26"/>
    <mergeCell ref="V57:X58"/>
    <mergeCell ref="Q55:Q56"/>
    <mergeCell ref="U53:U54"/>
    <mergeCell ref="U55:U56"/>
    <mergeCell ref="U57:U58"/>
    <mergeCell ref="AJ18:AP18"/>
    <mergeCell ref="AW18:AY18"/>
    <mergeCell ref="BA18:BC18"/>
    <mergeCell ref="AQ18:AU18"/>
    <mergeCell ref="Y57:Y58"/>
    <mergeCell ref="Y53:Y54"/>
    <mergeCell ref="Y55:Y56"/>
    <mergeCell ref="N21:BE21"/>
    <mergeCell ref="Z53:AB54"/>
    <mergeCell ref="Z55:AB56"/>
    <mergeCell ref="Z57:AB58"/>
    <mergeCell ref="AC53:AE54"/>
    <mergeCell ref="AC55:AE56"/>
    <mergeCell ref="AC57:AE58"/>
    <mergeCell ref="V53:X54"/>
    <mergeCell ref="V55:X56"/>
    <mergeCell ref="BE1:BF1"/>
    <mergeCell ref="AU12:BA13"/>
    <mergeCell ref="BB12:BE13"/>
    <mergeCell ref="B2:AW4"/>
    <mergeCell ref="P5:AI7"/>
    <mergeCell ref="BA8:BE8"/>
    <mergeCell ref="BE48:BF48"/>
    <mergeCell ref="B51:M52"/>
    <mergeCell ref="B26:H26"/>
    <mergeCell ref="B29:BE29"/>
    <mergeCell ref="B30:BE30"/>
    <mergeCell ref="B40:BE40"/>
    <mergeCell ref="B41:BE41"/>
    <mergeCell ref="B45:M46"/>
    <mergeCell ref="N45:AE46"/>
    <mergeCell ref="I32:BE36"/>
    <mergeCell ref="N51:AE52"/>
    <mergeCell ref="B32:E36"/>
    <mergeCell ref="F32:H36"/>
    <mergeCell ref="B43:M44"/>
    <mergeCell ref="N43:AE44"/>
    <mergeCell ref="B20:H20"/>
    <mergeCell ref="B23:H24"/>
    <mergeCell ref="I23:M23"/>
    <mergeCell ref="I24:BE24"/>
    <mergeCell ref="N23:BE23"/>
    <mergeCell ref="J20:W20"/>
    <mergeCell ref="B21:H22"/>
    <mergeCell ref="I21:M21"/>
    <mergeCell ref="I22:BE22"/>
    <mergeCell ref="B53:G58"/>
    <mergeCell ref="H55:M56"/>
    <mergeCell ref="H57:M58"/>
    <mergeCell ref="R53:T54"/>
    <mergeCell ref="R55:T56"/>
    <mergeCell ref="R57:T58"/>
    <mergeCell ref="Q53:Q54"/>
    <mergeCell ref="Q57:Q58"/>
    <mergeCell ref="N53:P54"/>
    <mergeCell ref="N55:P56"/>
    <mergeCell ref="N57:P58"/>
    <mergeCell ref="H53:M54"/>
  </mergeCells>
  <phoneticPr fontId="4"/>
  <conditionalFormatting sqref="AN45:BE45">
    <cfRule type="expression" dxfId="1" priority="7" stopIfTrue="1">
      <formula>#REF!="フレックスシリーズ"</formula>
    </cfRule>
  </conditionalFormatting>
  <conditionalFormatting sqref="AN46:BE46">
    <cfRule type="expression" dxfId="0" priority="8" stopIfTrue="1">
      <formula>#REF!="フレックスシリーズ"</formula>
    </cfRule>
  </conditionalFormatting>
  <dataValidations count="10">
    <dataValidation imeMode="disabled" allowBlank="1" showInputMessage="1" showErrorMessage="1" sqref="I26" xr:uid="{00000000-0002-0000-0100-000000000000}"/>
    <dataValidation type="textLength" imeMode="halfAlpha" operator="equal" allowBlank="1" showInputMessage="1" showErrorMessage="1" prompt="12桁の数字で入力してください。" sqref="N45" xr:uid="{00000000-0002-0000-0100-000001000000}">
      <formula1>12</formula1>
    </dataValidation>
    <dataValidation type="list" allowBlank="1" showInputMessage="1" showErrorMessage="1" sqref="AN46:BE46" xr:uid="{00000000-0002-0000-0100-000002000000}">
      <formula1>ex_HDD_all</formula1>
    </dataValidation>
    <dataValidation imeMode="halfAlpha" allowBlank="1" showInputMessage="1" showErrorMessage="1" sqref="BB12:BE13 J20:W20" xr:uid="{00000000-0002-0000-0100-000003000000}"/>
    <dataValidation imeMode="fullKatakana" allowBlank="1" showInputMessage="1" showErrorMessage="1" sqref="I23 I21" xr:uid="{00000000-0002-0000-0100-000004000000}"/>
    <dataValidation type="whole" imeMode="halfAlpha" allowBlank="1" showInputMessage="1" showErrorMessage="1" error="1～12までの数字でご入力ください" prompt="1～12までの数字でご記入ください" sqref="AW18:AY18" xr:uid="{00000000-0002-0000-0100-000005000000}">
      <formula1>1</formula1>
      <formula2>12</formula2>
    </dataValidation>
    <dataValidation type="whole" imeMode="halfAlpha" allowBlank="1" showInputMessage="1" showErrorMessage="1" error="1～31までの数字でご入力ください" prompt="1～31までの数字でご記入ください" sqref="BA18:BC18" xr:uid="{00000000-0002-0000-0100-000006000000}">
      <formula1>1</formula1>
      <formula2>31</formula2>
    </dataValidation>
    <dataValidation type="whole" imeMode="halfAlpha" operator="greaterThanOrEqual" allowBlank="1" showInputMessage="1" showErrorMessage="1" error="西暦でご入力ください" prompt="西暦でご記入ください" sqref="AQ18:AU18" xr:uid="{00000000-0002-0000-0100-000007000000}">
      <formula1>2000</formula1>
    </dataValidation>
    <dataValidation type="list" allowBlank="1" showInputMessage="1" showErrorMessage="1" sqref="N51:AE52" xr:uid="{A0D75ABA-909C-4261-824C-66095733D5C8}">
      <formula1>phy_work</formula1>
    </dataValidation>
    <dataValidation type="list" imeMode="halfAlpha" operator="equal" allowBlank="1" showInputMessage="1" showErrorMessage="1" prompt="12桁の数字で入力してください。" sqref="N43:AE44" xr:uid="{C3EE5077-DE3E-48BA-ADB2-44203C59B509}">
      <formula1>phy_srv</formula1>
    </dataValidation>
  </dataValidations>
  <hyperlinks>
    <hyperlink ref="M12" r:id="rId1" xr:uid="{00000000-0004-0000-0100-000005000000}"/>
    <hyperlink ref="M13" r:id="rId2" xr:uid="{00000000-0004-0000-0100-000006000000}"/>
    <hyperlink ref="M14" r:id="rId3" xr:uid="{00000000-0004-0000-0100-000008000000}"/>
  </hyperlinks>
  <printOptions horizontalCentered="1"/>
  <pageMargins left="0" right="0" top="0" bottom="0" header="0" footer="0"/>
  <pageSetup paperSize="9" scale="69" fitToHeight="3" orientation="portrait" horizontalDpi="300"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206379" r:id="rId7" name="Check Box 5675">
              <controlPr defaultSize="0" autoFill="0" autoLine="0" autoPict="0">
                <anchor moveWithCells="1">
                  <from>
                    <xdr:col>5</xdr:col>
                    <xdr:colOff>142875</xdr:colOff>
                    <xdr:row>32</xdr:row>
                    <xdr:rowOff>180975</xdr:rowOff>
                  </from>
                  <to>
                    <xdr:col>6</xdr:col>
                    <xdr:colOff>180975</xdr:colOff>
                    <xdr:row>33</xdr:row>
                    <xdr:rowOff>180975</xdr:rowOff>
                  </to>
                </anchor>
              </controlPr>
            </control>
          </mc:Choice>
        </mc:AlternateContent>
        <mc:AlternateContent xmlns:mc="http://schemas.openxmlformats.org/markup-compatibility/2006">
          <mc:Choice Requires="x14">
            <control shapeId="206385" r:id="rId8" name="Option Button 5681">
              <controlPr defaultSize="0" autoFill="0" autoLine="0" autoPict="0">
                <anchor moveWithCells="1" sizeWithCells="1">
                  <from>
                    <xdr:col>13</xdr:col>
                    <xdr:colOff>76200</xdr:colOff>
                    <xdr:row>58</xdr:row>
                    <xdr:rowOff>85725</xdr:rowOff>
                  </from>
                  <to>
                    <xdr:col>14</xdr:col>
                    <xdr:colOff>123825</xdr:colOff>
                    <xdr:row>59</xdr:row>
                    <xdr:rowOff>57150</xdr:rowOff>
                  </to>
                </anchor>
              </controlPr>
            </control>
          </mc:Choice>
        </mc:AlternateContent>
        <mc:AlternateContent xmlns:mc="http://schemas.openxmlformats.org/markup-compatibility/2006">
          <mc:Choice Requires="x14">
            <control shapeId="206386" r:id="rId9" name="Option Button 5682">
              <controlPr defaultSize="0" autoFill="0" autoLine="0" autoPict="0">
                <anchor moveWithCells="1" sizeWithCells="1">
                  <from>
                    <xdr:col>22</xdr:col>
                    <xdr:colOff>85725</xdr:colOff>
                    <xdr:row>58</xdr:row>
                    <xdr:rowOff>95250</xdr:rowOff>
                  </from>
                  <to>
                    <xdr:col>23</xdr:col>
                    <xdr:colOff>133350</xdr:colOff>
                    <xdr:row>59</xdr:row>
                    <xdr:rowOff>66675</xdr:rowOff>
                  </to>
                </anchor>
              </controlPr>
            </control>
          </mc:Choice>
        </mc:AlternateContent>
        <mc:AlternateContent xmlns:mc="http://schemas.openxmlformats.org/markup-compatibility/2006">
          <mc:Choice Requires="x14">
            <control shapeId="206387" r:id="rId10" name="Group Box 5683">
              <controlPr defaultSize="0" autoFill="0" autoPict="0">
                <anchor moveWithCells="1" sizeWithCells="1">
                  <from>
                    <xdr:col>12</xdr:col>
                    <xdr:colOff>123825</xdr:colOff>
                    <xdr:row>58</xdr:row>
                    <xdr:rowOff>38100</xdr:rowOff>
                  </from>
                  <to>
                    <xdr:col>24</xdr:col>
                    <xdr:colOff>57150</xdr:colOff>
                    <xdr:row>59</xdr:row>
                    <xdr:rowOff>123825</xdr:rowOff>
                  </to>
                </anchor>
              </controlPr>
            </control>
          </mc:Choice>
        </mc:AlternateContent>
        <mc:AlternateContent xmlns:mc="http://schemas.openxmlformats.org/markup-compatibility/2006">
          <mc:Choice Requires="x14">
            <control shapeId="206388" r:id="rId11" name="Option Button 5684">
              <controlPr defaultSize="0" autoFill="0" autoLine="0" autoPict="0">
                <anchor moveWithCells="1" sizeWithCells="1">
                  <from>
                    <xdr:col>13</xdr:col>
                    <xdr:colOff>85725</xdr:colOff>
                    <xdr:row>60</xdr:row>
                    <xdr:rowOff>85725</xdr:rowOff>
                  </from>
                  <to>
                    <xdr:col>14</xdr:col>
                    <xdr:colOff>133350</xdr:colOff>
                    <xdr:row>61</xdr:row>
                    <xdr:rowOff>57150</xdr:rowOff>
                  </to>
                </anchor>
              </controlPr>
            </control>
          </mc:Choice>
        </mc:AlternateContent>
        <mc:AlternateContent xmlns:mc="http://schemas.openxmlformats.org/markup-compatibility/2006">
          <mc:Choice Requires="x14">
            <control shapeId="206389" r:id="rId12" name="Option Button 5685">
              <controlPr defaultSize="0" autoFill="0" autoLine="0" autoPict="0">
                <anchor moveWithCells="1" sizeWithCells="1">
                  <from>
                    <xdr:col>13</xdr:col>
                    <xdr:colOff>85725</xdr:colOff>
                    <xdr:row>62</xdr:row>
                    <xdr:rowOff>85725</xdr:rowOff>
                  </from>
                  <to>
                    <xdr:col>14</xdr:col>
                    <xdr:colOff>133350</xdr:colOff>
                    <xdr:row>63</xdr:row>
                    <xdr:rowOff>57150</xdr:rowOff>
                  </to>
                </anchor>
              </controlPr>
            </control>
          </mc:Choice>
        </mc:AlternateContent>
        <mc:AlternateContent xmlns:mc="http://schemas.openxmlformats.org/markup-compatibility/2006">
          <mc:Choice Requires="x14">
            <control shapeId="206390" r:id="rId13" name="Group Box 5686">
              <controlPr defaultSize="0" autoFill="0" autoPict="0">
                <anchor moveWithCells="1" sizeWithCells="1">
                  <from>
                    <xdr:col>12</xdr:col>
                    <xdr:colOff>152400</xdr:colOff>
                    <xdr:row>59</xdr:row>
                    <xdr:rowOff>133350</xdr:rowOff>
                  </from>
                  <to>
                    <xdr:col>15</xdr:col>
                    <xdr:colOff>38100</xdr:colOff>
                    <xdr:row>66</xdr:row>
                    <xdr:rowOff>85725</xdr:rowOff>
                  </to>
                </anchor>
              </controlPr>
            </control>
          </mc:Choice>
        </mc:AlternateContent>
        <mc:AlternateContent xmlns:mc="http://schemas.openxmlformats.org/markup-compatibility/2006">
          <mc:Choice Requires="x14">
            <control shapeId="206391" r:id="rId14" name="Option Button 5687">
              <controlPr defaultSize="0" autoFill="0" autoLine="0" autoPict="0">
                <anchor moveWithCells="1" sizeWithCells="1">
                  <from>
                    <xdr:col>13</xdr:col>
                    <xdr:colOff>85725</xdr:colOff>
                    <xdr:row>64</xdr:row>
                    <xdr:rowOff>85725</xdr:rowOff>
                  </from>
                  <to>
                    <xdr:col>14</xdr:col>
                    <xdr:colOff>133350</xdr:colOff>
                    <xdr:row>65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ED37B-4393-4B48-B30E-8B854DD5FB88}">
  <sheetPr>
    <tabColor rgb="FFFFFF00"/>
  </sheetPr>
  <dimension ref="A1:BJ52"/>
  <sheetViews>
    <sheetView showGridLines="0" view="pageBreakPreview" zoomScaleNormal="85" zoomScaleSheetLayoutView="100" workbookViewId="0">
      <selection activeCell="H12" sqref="H12:S13"/>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62" s="6" customFormat="1" ht="12" x14ac:dyDescent="0.15">
      <c r="A1" s="7"/>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361"/>
      <c r="BF1" s="361"/>
    </row>
    <row r="2" spans="1:62" customFormat="1" ht="15" customHeight="1" thickBot="1" x14ac:dyDescent="0.2">
      <c r="B2" s="21"/>
      <c r="C2" s="1"/>
      <c r="D2" s="1"/>
      <c r="E2" s="1"/>
      <c r="F2" s="1"/>
      <c r="G2" s="1"/>
      <c r="H2" s="1"/>
      <c r="I2" s="1"/>
      <c r="J2" s="1"/>
      <c r="K2" s="1"/>
      <c r="L2" s="1"/>
      <c r="M2" s="1"/>
      <c r="N2" s="1"/>
      <c r="O2" s="1"/>
      <c r="P2" s="1"/>
      <c r="Q2" s="1"/>
      <c r="R2" s="1"/>
      <c r="S2" s="1"/>
      <c r="T2" s="1"/>
      <c r="U2" s="1"/>
      <c r="V2" s="1"/>
      <c r="W2" s="1"/>
      <c r="X2" s="1"/>
      <c r="BE2" s="1"/>
      <c r="BF2" s="1"/>
    </row>
    <row r="3" spans="1:62" customFormat="1" ht="24" customHeight="1" thickTop="1" thickBot="1" x14ac:dyDescent="0.2">
      <c r="B3" s="180"/>
      <c r="C3" s="359" t="s">
        <v>207</v>
      </c>
      <c r="D3" s="359"/>
      <c r="E3" s="359"/>
      <c r="F3" s="359"/>
      <c r="G3" s="359"/>
      <c r="H3" s="359"/>
      <c r="I3" s="359"/>
      <c r="J3" s="359"/>
      <c r="K3" s="359"/>
      <c r="L3" s="359"/>
      <c r="M3" s="359"/>
      <c r="N3" s="359"/>
      <c r="O3" s="359"/>
      <c r="P3" s="359"/>
      <c r="Q3" s="359"/>
      <c r="R3" s="359"/>
      <c r="S3" s="359"/>
      <c r="T3" s="359"/>
      <c r="U3" s="359"/>
      <c r="V3" s="359"/>
      <c r="W3" s="359"/>
      <c r="X3" s="359"/>
      <c r="Y3" s="135"/>
      <c r="Z3" s="135"/>
      <c r="AA3" s="360" t="str">
        <f>vlk_srv</f>
        <v/>
      </c>
      <c r="AB3" s="360"/>
      <c r="AC3" s="360"/>
      <c r="AD3" s="360"/>
      <c r="AE3" s="360"/>
      <c r="AF3" s="360"/>
      <c r="AG3" s="360"/>
      <c r="AH3" s="360"/>
      <c r="AI3" s="360"/>
      <c r="AJ3" s="360"/>
      <c r="AK3" s="360"/>
      <c r="AL3" s="360"/>
      <c r="AM3" s="360"/>
      <c r="AN3" s="360"/>
      <c r="AO3" s="360"/>
      <c r="AP3" s="360"/>
      <c r="AQ3" s="360"/>
      <c r="AR3" s="360"/>
      <c r="AS3" s="360"/>
      <c r="AT3" s="360"/>
      <c r="AU3" s="360"/>
      <c r="AV3" s="359" t="str">
        <f>IF(AA3="","","モデル")</f>
        <v/>
      </c>
      <c r="AW3" s="359"/>
      <c r="AX3" s="359"/>
      <c r="AY3" s="359"/>
      <c r="AZ3" s="359"/>
      <c r="BA3" s="135"/>
      <c r="BB3" s="135"/>
      <c r="BC3" s="135"/>
      <c r="BD3" s="181"/>
      <c r="BE3" s="182"/>
    </row>
    <row r="4" spans="1:62" customFormat="1" ht="15" customHeight="1" thickTop="1" x14ac:dyDescent="0.15">
      <c r="B4" s="65"/>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1"/>
      <c r="AJ4" s="1"/>
      <c r="AK4" s="1"/>
      <c r="AL4" s="179"/>
      <c r="AM4" s="179"/>
      <c r="AN4" s="179"/>
      <c r="AO4" s="179"/>
      <c r="AP4" s="179"/>
      <c r="AQ4" s="179"/>
      <c r="AR4" s="179"/>
      <c r="AS4" s="179"/>
      <c r="AT4" s="179"/>
      <c r="AU4" s="179"/>
      <c r="AV4" s="66"/>
      <c r="AW4" s="66"/>
      <c r="AX4" s="66"/>
      <c r="AY4" s="66"/>
      <c r="AZ4" s="66"/>
      <c r="BA4" s="66"/>
      <c r="BB4" s="66"/>
      <c r="BC4" s="66"/>
      <c r="BD4" s="66"/>
      <c r="BE4" s="67"/>
    </row>
    <row r="5" spans="1:62" s="6" customFormat="1" ht="15" customHeight="1" x14ac:dyDescent="0.15">
      <c r="A5" s="7"/>
      <c r="B5" s="36"/>
      <c r="C5" s="6" t="s">
        <v>29</v>
      </c>
      <c r="D5" s="6" t="s">
        <v>17</v>
      </c>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E5" s="37"/>
      <c r="BF5"/>
    </row>
    <row r="6" spans="1:62" s="6" customFormat="1" ht="15" customHeight="1" x14ac:dyDescent="0.15">
      <c r="A6" s="7"/>
      <c r="B6" s="36"/>
      <c r="D6" s="20" t="s">
        <v>86</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E6" s="43"/>
      <c r="BF6"/>
    </row>
    <row r="7" spans="1:62" s="6" customFormat="1" ht="8.1" customHeight="1" thickBot="1" x14ac:dyDescent="0.2">
      <c r="A7" s="7"/>
      <c r="B7" s="36"/>
      <c r="D7" s="20"/>
      <c r="E7" s="20"/>
      <c r="F7" s="20"/>
      <c r="G7" s="20"/>
      <c r="H7" s="20"/>
      <c r="I7" s="20"/>
      <c r="J7" s="20"/>
      <c r="K7" s="20"/>
      <c r="L7" s="20"/>
      <c r="M7" s="20"/>
      <c r="N7" s="20"/>
      <c r="O7" s="20"/>
      <c r="P7" s="20"/>
      <c r="Q7" s="20"/>
      <c r="R7" s="20"/>
      <c r="S7" s="20"/>
      <c r="T7" s="20"/>
      <c r="U7" s="20"/>
      <c r="V7" s="97"/>
      <c r="W7" s="97"/>
      <c r="X7" s="97"/>
      <c r="Y7" s="97"/>
      <c r="Z7" s="97"/>
      <c r="AA7" s="97"/>
      <c r="AB7" s="97"/>
      <c r="AC7" s="97"/>
      <c r="AD7" s="97"/>
      <c r="AE7" s="97"/>
      <c r="AF7" s="97"/>
      <c r="AG7" s="97"/>
      <c r="AH7" s="97"/>
      <c r="AJ7" s="3"/>
      <c r="BB7" s="7"/>
      <c r="BE7" s="43"/>
      <c r="BF7"/>
    </row>
    <row r="8" spans="1:62" s="6" customFormat="1" ht="17.25" customHeight="1" x14ac:dyDescent="0.15">
      <c r="A8" s="7"/>
      <c r="B8" s="36"/>
      <c r="C8" s="368" t="s">
        <v>81</v>
      </c>
      <c r="D8" s="369"/>
      <c r="E8" s="369"/>
      <c r="F8" s="369"/>
      <c r="G8" s="369"/>
      <c r="H8" s="369"/>
      <c r="I8" s="369"/>
      <c r="J8" s="369"/>
      <c r="K8" s="369"/>
      <c r="L8" s="369"/>
      <c r="M8" s="369"/>
      <c r="N8" s="369"/>
      <c r="O8" s="369"/>
      <c r="P8" s="369"/>
      <c r="Q8" s="369"/>
      <c r="R8" s="369"/>
      <c r="S8" s="369"/>
      <c r="T8" s="369"/>
      <c r="U8" s="369"/>
      <c r="V8" s="369"/>
      <c r="W8" s="369"/>
      <c r="X8" s="369"/>
      <c r="Y8" s="369"/>
      <c r="Z8" s="369"/>
      <c r="AA8" s="369"/>
      <c r="AB8" s="370"/>
      <c r="AC8" s="97"/>
      <c r="AD8" s="97"/>
      <c r="AE8" s="97"/>
      <c r="AF8" s="97"/>
      <c r="AG8" s="97"/>
      <c r="AH8" s="97"/>
      <c r="AI8" s="368" t="s">
        <v>123</v>
      </c>
      <c r="AJ8" s="369"/>
      <c r="AK8" s="369"/>
      <c r="AL8" s="369"/>
      <c r="AM8" s="369"/>
      <c r="AN8" s="369"/>
      <c r="AO8" s="369"/>
      <c r="AP8" s="369"/>
      <c r="AQ8" s="369"/>
      <c r="AR8" s="369"/>
      <c r="AS8" s="369"/>
      <c r="AT8" s="369"/>
      <c r="AU8" s="369"/>
      <c r="AV8" s="369"/>
      <c r="AW8" s="369"/>
      <c r="AX8" s="369"/>
      <c r="AY8" s="369"/>
      <c r="AZ8" s="370"/>
      <c r="BA8" s="99"/>
      <c r="BB8" s="99"/>
      <c r="BF8" s="41"/>
      <c r="BJ8" s="8"/>
    </row>
    <row r="9" spans="1:62" s="6" customFormat="1" ht="17.25" customHeight="1" thickBot="1" x14ac:dyDescent="0.2">
      <c r="A9" s="7"/>
      <c r="B9" s="36"/>
      <c r="C9" s="44"/>
      <c r="D9" s="40"/>
      <c r="E9" s="40"/>
      <c r="F9" s="40"/>
      <c r="G9" s="40"/>
      <c r="H9" s="40"/>
      <c r="I9" s="40"/>
      <c r="J9" s="40"/>
      <c r="K9" s="40"/>
      <c r="L9" s="40"/>
      <c r="M9" s="40"/>
      <c r="N9" s="40"/>
      <c r="O9" s="40"/>
      <c r="P9" s="40"/>
      <c r="Q9" s="40"/>
      <c r="R9" s="40"/>
      <c r="S9" s="40"/>
      <c r="T9" s="40"/>
      <c r="U9" s="40"/>
      <c r="V9" s="40"/>
      <c r="W9" s="40"/>
      <c r="X9" s="40"/>
      <c r="Y9" s="40"/>
      <c r="Z9" s="40"/>
      <c r="AA9" s="40"/>
      <c r="AB9" s="45"/>
      <c r="AC9" s="97"/>
      <c r="AD9" s="97"/>
      <c r="AE9" s="97"/>
      <c r="AF9" s="97"/>
      <c r="AG9" s="97"/>
      <c r="AH9" s="97"/>
      <c r="AI9" s="46"/>
      <c r="AJ9" s="97"/>
      <c r="AK9" s="97"/>
      <c r="AL9" s="97"/>
      <c r="AN9" s="3"/>
      <c r="AP9" s="79"/>
      <c r="AQ9" s="80"/>
      <c r="AR9" s="80"/>
      <c r="AS9" s="80"/>
      <c r="AT9" s="80"/>
      <c r="AU9" s="80"/>
      <c r="AV9" s="80"/>
      <c r="AW9" s="80"/>
      <c r="AX9" s="80"/>
      <c r="AY9" s="80"/>
      <c r="AZ9" s="13"/>
      <c r="BF9" s="41"/>
      <c r="BJ9" s="8"/>
    </row>
    <row r="10" spans="1:62" s="6" customFormat="1" ht="17.25" customHeight="1" x14ac:dyDescent="0.15">
      <c r="A10" s="7"/>
      <c r="B10" s="36"/>
      <c r="C10" s="12"/>
      <c r="D10" s="371" t="s">
        <v>15</v>
      </c>
      <c r="E10" s="372"/>
      <c r="F10" s="372"/>
      <c r="G10" s="372"/>
      <c r="H10" s="375" t="s">
        <v>133</v>
      </c>
      <c r="I10" s="376"/>
      <c r="J10" s="376"/>
      <c r="K10" s="376"/>
      <c r="L10" s="376"/>
      <c r="M10" s="376"/>
      <c r="N10" s="376"/>
      <c r="O10" s="376"/>
      <c r="P10" s="376"/>
      <c r="Q10" s="376"/>
      <c r="R10" s="376"/>
      <c r="S10" s="376"/>
      <c r="T10" s="379" t="s">
        <v>83</v>
      </c>
      <c r="U10" s="380"/>
      <c r="V10" s="380"/>
      <c r="W10" s="380"/>
      <c r="X10" s="380"/>
      <c r="Y10" s="380"/>
      <c r="Z10" s="380"/>
      <c r="AA10" s="381"/>
      <c r="AB10" s="74"/>
      <c r="AC10" s="97"/>
      <c r="AD10" s="97"/>
      <c r="AE10" s="97"/>
      <c r="AF10" s="97"/>
      <c r="AI10" s="12"/>
      <c r="AJ10" s="371" t="s">
        <v>15</v>
      </c>
      <c r="AK10" s="372"/>
      <c r="AL10" s="372"/>
      <c r="AM10" s="372"/>
      <c r="AN10" s="375" t="s">
        <v>134</v>
      </c>
      <c r="AO10" s="376"/>
      <c r="AP10" s="376"/>
      <c r="AQ10" s="376"/>
      <c r="AR10" s="376"/>
      <c r="AS10" s="376"/>
      <c r="AT10" s="376"/>
      <c r="AU10" s="376"/>
      <c r="AV10" s="376"/>
      <c r="AW10" s="376"/>
      <c r="AX10" s="376"/>
      <c r="AY10" s="382"/>
      <c r="AZ10" s="13"/>
      <c r="BE10"/>
      <c r="BF10" s="36"/>
      <c r="BI10" s="8"/>
    </row>
    <row r="11" spans="1:62" s="6" customFormat="1" ht="17.25" customHeight="1" x14ac:dyDescent="0.15">
      <c r="A11" s="7"/>
      <c r="B11" s="36"/>
      <c r="C11" s="12"/>
      <c r="D11" s="373"/>
      <c r="E11" s="374"/>
      <c r="F11" s="374"/>
      <c r="G11" s="374"/>
      <c r="H11" s="377"/>
      <c r="I11" s="378"/>
      <c r="J11" s="378"/>
      <c r="K11" s="378"/>
      <c r="L11" s="378"/>
      <c r="M11" s="378"/>
      <c r="N11" s="378"/>
      <c r="O11" s="378"/>
      <c r="P11" s="378"/>
      <c r="Q11" s="378"/>
      <c r="R11" s="378"/>
      <c r="S11" s="378"/>
      <c r="T11" s="384" t="s">
        <v>84</v>
      </c>
      <c r="U11" s="385"/>
      <c r="V11" s="385"/>
      <c r="W11" s="386"/>
      <c r="X11" s="384" t="s">
        <v>85</v>
      </c>
      <c r="Y11" s="385"/>
      <c r="Z11" s="385"/>
      <c r="AA11" s="387"/>
      <c r="AB11" s="75"/>
      <c r="AC11" s="97"/>
      <c r="AD11" s="97"/>
      <c r="AE11" s="97"/>
      <c r="AF11" s="97"/>
      <c r="AI11" s="12"/>
      <c r="AJ11" s="373"/>
      <c r="AK11" s="374"/>
      <c r="AL11" s="374"/>
      <c r="AM11" s="374"/>
      <c r="AN11" s="377"/>
      <c r="AO11" s="378"/>
      <c r="AP11" s="378"/>
      <c r="AQ11" s="378"/>
      <c r="AR11" s="378"/>
      <c r="AS11" s="378"/>
      <c r="AT11" s="378"/>
      <c r="AU11" s="378"/>
      <c r="AV11" s="378"/>
      <c r="AW11" s="378"/>
      <c r="AX11" s="378"/>
      <c r="AY11" s="383"/>
      <c r="AZ11" s="13"/>
      <c r="BE11"/>
      <c r="BF11" s="36"/>
      <c r="BI11" s="8"/>
    </row>
    <row r="12" spans="1:62" s="30" customFormat="1" ht="16.350000000000001" customHeight="1" x14ac:dyDescent="0.15">
      <c r="A12" s="28"/>
      <c r="B12" s="38"/>
      <c r="C12" s="29"/>
      <c r="D12" s="388" t="str">
        <f>提供仕様一覧!$F$6</f>
        <v/>
      </c>
      <c r="E12" s="389"/>
      <c r="F12" s="389"/>
      <c r="G12" s="390"/>
      <c r="H12" s="362" t="s">
        <v>71</v>
      </c>
      <c r="I12" s="363"/>
      <c r="J12" s="363"/>
      <c r="K12" s="363"/>
      <c r="L12" s="363"/>
      <c r="M12" s="363"/>
      <c r="N12" s="363"/>
      <c r="O12" s="363"/>
      <c r="P12" s="363"/>
      <c r="Q12" s="363"/>
      <c r="R12" s="363"/>
      <c r="S12" s="363"/>
      <c r="T12" s="394"/>
      <c r="U12" s="395"/>
      <c r="V12" s="395"/>
      <c r="W12" s="396"/>
      <c r="X12" s="395"/>
      <c r="Y12" s="395"/>
      <c r="Z12" s="395"/>
      <c r="AA12" s="400"/>
      <c r="AB12" s="73"/>
      <c r="AD12" s="39"/>
      <c r="AE12" s="39"/>
      <c r="AF12" s="39"/>
      <c r="AI12" s="29"/>
      <c r="AJ12" s="388" t="str">
        <f>$D$12</f>
        <v/>
      </c>
      <c r="AK12" s="389"/>
      <c r="AL12" s="389"/>
      <c r="AM12" s="390"/>
      <c r="AN12" s="362" t="s">
        <v>71</v>
      </c>
      <c r="AO12" s="363"/>
      <c r="AP12" s="363"/>
      <c r="AQ12" s="363"/>
      <c r="AR12" s="363"/>
      <c r="AS12" s="363"/>
      <c r="AT12" s="363"/>
      <c r="AU12" s="363"/>
      <c r="AV12" s="363"/>
      <c r="AW12" s="363"/>
      <c r="AX12" s="363"/>
      <c r="AY12" s="364"/>
      <c r="AZ12" s="73"/>
      <c r="BE12"/>
      <c r="BF12" s="38"/>
      <c r="BI12" s="34"/>
    </row>
    <row r="13" spans="1:62" s="30" customFormat="1" ht="16.350000000000001" customHeight="1" x14ac:dyDescent="0.15">
      <c r="A13" s="28"/>
      <c r="B13" s="38"/>
      <c r="C13" s="29"/>
      <c r="D13" s="391"/>
      <c r="E13" s="392"/>
      <c r="F13" s="392"/>
      <c r="G13" s="393"/>
      <c r="H13" s="365"/>
      <c r="I13" s="366"/>
      <c r="J13" s="366"/>
      <c r="K13" s="366"/>
      <c r="L13" s="366"/>
      <c r="M13" s="366"/>
      <c r="N13" s="366"/>
      <c r="O13" s="366"/>
      <c r="P13" s="366"/>
      <c r="Q13" s="366"/>
      <c r="R13" s="366"/>
      <c r="S13" s="366"/>
      <c r="T13" s="397"/>
      <c r="U13" s="398"/>
      <c r="V13" s="398"/>
      <c r="W13" s="399"/>
      <c r="X13" s="398"/>
      <c r="Y13" s="398"/>
      <c r="Z13" s="398"/>
      <c r="AA13" s="401"/>
      <c r="AB13" s="73"/>
      <c r="AD13" s="39"/>
      <c r="AE13" s="39"/>
      <c r="AF13" s="39"/>
      <c r="AI13" s="29"/>
      <c r="AJ13" s="391"/>
      <c r="AK13" s="392"/>
      <c r="AL13" s="392"/>
      <c r="AM13" s="393"/>
      <c r="AN13" s="365"/>
      <c r="AO13" s="366"/>
      <c r="AP13" s="366"/>
      <c r="AQ13" s="366"/>
      <c r="AR13" s="366"/>
      <c r="AS13" s="366"/>
      <c r="AT13" s="366"/>
      <c r="AU13" s="366"/>
      <c r="AV13" s="366"/>
      <c r="AW13" s="366"/>
      <c r="AX13" s="366"/>
      <c r="AY13" s="367"/>
      <c r="AZ13" s="73"/>
      <c r="BE13"/>
      <c r="BF13" s="38"/>
      <c r="BI13" s="34"/>
    </row>
    <row r="14" spans="1:62" s="30" customFormat="1" ht="16.350000000000001" customHeight="1" x14ac:dyDescent="0.15">
      <c r="A14" s="28"/>
      <c r="B14" s="38"/>
      <c r="C14" s="29"/>
      <c r="D14" s="405" t="str">
        <f>提供仕様一覧!$F$7</f>
        <v/>
      </c>
      <c r="E14" s="406"/>
      <c r="F14" s="406"/>
      <c r="G14" s="407"/>
      <c r="H14" s="402" t="s">
        <v>71</v>
      </c>
      <c r="I14" s="403"/>
      <c r="J14" s="403"/>
      <c r="K14" s="403"/>
      <c r="L14" s="403"/>
      <c r="M14" s="403"/>
      <c r="N14" s="403"/>
      <c r="O14" s="403"/>
      <c r="P14" s="403"/>
      <c r="Q14" s="403"/>
      <c r="R14" s="403"/>
      <c r="S14" s="403"/>
      <c r="T14" s="408"/>
      <c r="U14" s="409"/>
      <c r="V14" s="409"/>
      <c r="W14" s="410"/>
      <c r="X14" s="409"/>
      <c r="Y14" s="409"/>
      <c r="Z14" s="409"/>
      <c r="AA14" s="411"/>
      <c r="AB14" s="73"/>
      <c r="AD14" s="39"/>
      <c r="AE14" s="39"/>
      <c r="AF14" s="39"/>
      <c r="AI14" s="29"/>
      <c r="AJ14" s="405" t="str">
        <f>$D$14</f>
        <v/>
      </c>
      <c r="AK14" s="406"/>
      <c r="AL14" s="406"/>
      <c r="AM14" s="407"/>
      <c r="AN14" s="402" t="s">
        <v>71</v>
      </c>
      <c r="AO14" s="403"/>
      <c r="AP14" s="403"/>
      <c r="AQ14" s="403"/>
      <c r="AR14" s="403"/>
      <c r="AS14" s="403"/>
      <c r="AT14" s="403"/>
      <c r="AU14" s="403"/>
      <c r="AV14" s="403"/>
      <c r="AW14" s="403"/>
      <c r="AX14" s="403"/>
      <c r="AY14" s="404"/>
      <c r="AZ14" s="73"/>
      <c r="BE14"/>
      <c r="BF14" s="38"/>
      <c r="BI14" s="34"/>
    </row>
    <row r="15" spans="1:62" s="30" customFormat="1" ht="16.350000000000001" customHeight="1" x14ac:dyDescent="0.15">
      <c r="A15" s="28"/>
      <c r="B15" s="38"/>
      <c r="C15" s="29"/>
      <c r="D15" s="391"/>
      <c r="E15" s="392"/>
      <c r="F15" s="392"/>
      <c r="G15" s="393"/>
      <c r="H15" s="365"/>
      <c r="I15" s="366"/>
      <c r="J15" s="366"/>
      <c r="K15" s="366"/>
      <c r="L15" s="366"/>
      <c r="M15" s="366"/>
      <c r="N15" s="366"/>
      <c r="O15" s="366"/>
      <c r="P15" s="366"/>
      <c r="Q15" s="366"/>
      <c r="R15" s="366"/>
      <c r="S15" s="366"/>
      <c r="T15" s="397"/>
      <c r="U15" s="398"/>
      <c r="V15" s="398"/>
      <c r="W15" s="399"/>
      <c r="X15" s="398"/>
      <c r="Y15" s="398"/>
      <c r="Z15" s="398"/>
      <c r="AA15" s="401"/>
      <c r="AB15" s="73"/>
      <c r="AD15" s="39"/>
      <c r="AE15" s="39"/>
      <c r="AF15" s="39"/>
      <c r="AI15" s="29"/>
      <c r="AJ15" s="391"/>
      <c r="AK15" s="392"/>
      <c r="AL15" s="392"/>
      <c r="AM15" s="393"/>
      <c r="AN15" s="365"/>
      <c r="AO15" s="366"/>
      <c r="AP15" s="366"/>
      <c r="AQ15" s="366"/>
      <c r="AR15" s="366"/>
      <c r="AS15" s="366"/>
      <c r="AT15" s="366"/>
      <c r="AU15" s="366"/>
      <c r="AV15" s="366"/>
      <c r="AW15" s="366"/>
      <c r="AX15" s="366"/>
      <c r="AY15" s="367"/>
      <c r="AZ15" s="73"/>
      <c r="BE15"/>
      <c r="BF15" s="38"/>
      <c r="BI15" s="34"/>
    </row>
    <row r="16" spans="1:62" s="30" customFormat="1" ht="16.350000000000001" customHeight="1" x14ac:dyDescent="0.15">
      <c r="A16" s="28"/>
      <c r="B16" s="38"/>
      <c r="C16" s="29"/>
      <c r="D16" s="405" t="str">
        <f>提供仕様一覧!$F$8</f>
        <v/>
      </c>
      <c r="E16" s="406"/>
      <c r="F16" s="406"/>
      <c r="G16" s="412"/>
      <c r="H16" s="402" t="s">
        <v>71</v>
      </c>
      <c r="I16" s="403"/>
      <c r="J16" s="403"/>
      <c r="K16" s="403"/>
      <c r="L16" s="403"/>
      <c r="M16" s="403"/>
      <c r="N16" s="403"/>
      <c r="O16" s="403"/>
      <c r="P16" s="403"/>
      <c r="Q16" s="403"/>
      <c r="R16" s="403"/>
      <c r="S16" s="403"/>
      <c r="T16" s="408"/>
      <c r="U16" s="409"/>
      <c r="V16" s="409"/>
      <c r="W16" s="410"/>
      <c r="X16" s="409"/>
      <c r="Y16" s="409"/>
      <c r="Z16" s="409"/>
      <c r="AA16" s="411"/>
      <c r="AB16" s="73"/>
      <c r="AD16" s="39"/>
      <c r="AE16" s="39"/>
      <c r="AF16" s="39"/>
      <c r="AI16" s="29"/>
      <c r="AJ16" s="405" t="str">
        <f>$D$16</f>
        <v/>
      </c>
      <c r="AK16" s="406"/>
      <c r="AL16" s="406"/>
      <c r="AM16" s="412"/>
      <c r="AN16" s="402" t="s">
        <v>71</v>
      </c>
      <c r="AO16" s="403"/>
      <c r="AP16" s="403"/>
      <c r="AQ16" s="403"/>
      <c r="AR16" s="403"/>
      <c r="AS16" s="403"/>
      <c r="AT16" s="403"/>
      <c r="AU16" s="403"/>
      <c r="AV16" s="403"/>
      <c r="AW16" s="403"/>
      <c r="AX16" s="403"/>
      <c r="AY16" s="404"/>
      <c r="AZ16" s="73"/>
      <c r="BE16"/>
      <c r="BF16" s="38"/>
      <c r="BI16" s="34"/>
    </row>
    <row r="17" spans="1:62" s="30" customFormat="1" ht="16.350000000000001" customHeight="1" x14ac:dyDescent="0.15">
      <c r="A17" s="28"/>
      <c r="B17" s="38"/>
      <c r="C17" s="29"/>
      <c r="D17" s="391"/>
      <c r="E17" s="392"/>
      <c r="F17" s="392"/>
      <c r="G17" s="413"/>
      <c r="H17" s="365"/>
      <c r="I17" s="366"/>
      <c r="J17" s="366"/>
      <c r="K17" s="366"/>
      <c r="L17" s="366"/>
      <c r="M17" s="366"/>
      <c r="N17" s="366"/>
      <c r="O17" s="366"/>
      <c r="P17" s="366"/>
      <c r="Q17" s="366"/>
      <c r="R17" s="366"/>
      <c r="S17" s="366"/>
      <c r="T17" s="397"/>
      <c r="U17" s="398"/>
      <c r="V17" s="398"/>
      <c r="W17" s="399"/>
      <c r="X17" s="398"/>
      <c r="Y17" s="398"/>
      <c r="Z17" s="398"/>
      <c r="AA17" s="401"/>
      <c r="AB17" s="73"/>
      <c r="AD17" s="39"/>
      <c r="AE17" s="39"/>
      <c r="AF17" s="39"/>
      <c r="AI17" s="29"/>
      <c r="AJ17" s="391"/>
      <c r="AK17" s="392"/>
      <c r="AL17" s="392"/>
      <c r="AM17" s="413"/>
      <c r="AN17" s="365"/>
      <c r="AO17" s="366"/>
      <c r="AP17" s="366"/>
      <c r="AQ17" s="366"/>
      <c r="AR17" s="366"/>
      <c r="AS17" s="366"/>
      <c r="AT17" s="366"/>
      <c r="AU17" s="366"/>
      <c r="AV17" s="366"/>
      <c r="AW17" s="366"/>
      <c r="AX17" s="366"/>
      <c r="AY17" s="367"/>
      <c r="AZ17" s="73"/>
      <c r="BE17"/>
      <c r="BF17" s="38"/>
      <c r="BI17" s="34"/>
    </row>
    <row r="18" spans="1:62" s="30" customFormat="1" ht="16.350000000000001" customHeight="1" x14ac:dyDescent="0.15">
      <c r="A18" s="28"/>
      <c r="B18" s="38"/>
      <c r="C18" s="29"/>
      <c r="D18" s="405" t="str">
        <f>提供仕様一覧!$F$9</f>
        <v/>
      </c>
      <c r="E18" s="406"/>
      <c r="F18" s="406"/>
      <c r="G18" s="412"/>
      <c r="H18" s="402" t="s">
        <v>71</v>
      </c>
      <c r="I18" s="403"/>
      <c r="J18" s="403"/>
      <c r="K18" s="403"/>
      <c r="L18" s="403"/>
      <c r="M18" s="403"/>
      <c r="N18" s="403"/>
      <c r="O18" s="403"/>
      <c r="P18" s="403"/>
      <c r="Q18" s="403"/>
      <c r="R18" s="403"/>
      <c r="S18" s="403"/>
      <c r="T18" s="408"/>
      <c r="U18" s="409"/>
      <c r="V18" s="409"/>
      <c r="W18" s="410"/>
      <c r="X18" s="409"/>
      <c r="Y18" s="409"/>
      <c r="Z18" s="409"/>
      <c r="AA18" s="411"/>
      <c r="AB18" s="73"/>
      <c r="AD18" s="39"/>
      <c r="AE18" s="39"/>
      <c r="AF18" s="39"/>
      <c r="AI18" s="29"/>
      <c r="AJ18" s="405" t="str">
        <f>$D$18</f>
        <v/>
      </c>
      <c r="AK18" s="406"/>
      <c r="AL18" s="406"/>
      <c r="AM18" s="412"/>
      <c r="AN18" s="402" t="s">
        <v>71</v>
      </c>
      <c r="AO18" s="403"/>
      <c r="AP18" s="403"/>
      <c r="AQ18" s="403"/>
      <c r="AR18" s="403"/>
      <c r="AS18" s="403"/>
      <c r="AT18" s="403"/>
      <c r="AU18" s="403"/>
      <c r="AV18" s="403"/>
      <c r="AW18" s="403"/>
      <c r="AX18" s="403"/>
      <c r="AY18" s="404"/>
      <c r="AZ18" s="73"/>
      <c r="BE18"/>
      <c r="BF18" s="38"/>
      <c r="BI18" s="34"/>
    </row>
    <row r="19" spans="1:62" s="30" customFormat="1" ht="16.350000000000001" customHeight="1" x14ac:dyDescent="0.15">
      <c r="A19" s="28"/>
      <c r="B19" s="38"/>
      <c r="C19" s="29"/>
      <c r="D19" s="391"/>
      <c r="E19" s="392"/>
      <c r="F19" s="392"/>
      <c r="G19" s="413"/>
      <c r="H19" s="365"/>
      <c r="I19" s="366"/>
      <c r="J19" s="366"/>
      <c r="K19" s="366"/>
      <c r="L19" s="366"/>
      <c r="M19" s="366"/>
      <c r="N19" s="366"/>
      <c r="O19" s="366"/>
      <c r="P19" s="366"/>
      <c r="Q19" s="366"/>
      <c r="R19" s="366"/>
      <c r="S19" s="366"/>
      <c r="T19" s="397"/>
      <c r="U19" s="398"/>
      <c r="V19" s="398"/>
      <c r="W19" s="399"/>
      <c r="X19" s="398"/>
      <c r="Y19" s="398"/>
      <c r="Z19" s="398"/>
      <c r="AA19" s="401"/>
      <c r="AB19" s="73"/>
      <c r="AD19" s="39"/>
      <c r="AE19" s="39"/>
      <c r="AF19" s="39"/>
      <c r="AI19" s="29"/>
      <c r="AJ19" s="391"/>
      <c r="AK19" s="392"/>
      <c r="AL19" s="392"/>
      <c r="AM19" s="413"/>
      <c r="AN19" s="365"/>
      <c r="AO19" s="366"/>
      <c r="AP19" s="366"/>
      <c r="AQ19" s="366"/>
      <c r="AR19" s="366"/>
      <c r="AS19" s="366"/>
      <c r="AT19" s="366"/>
      <c r="AU19" s="366"/>
      <c r="AV19" s="366"/>
      <c r="AW19" s="366"/>
      <c r="AX19" s="366"/>
      <c r="AY19" s="367"/>
      <c r="AZ19" s="73"/>
      <c r="BE19"/>
      <c r="BF19" s="38"/>
      <c r="BI19" s="34"/>
    </row>
    <row r="20" spans="1:62" s="30" customFormat="1" ht="16.350000000000001" customHeight="1" x14ac:dyDescent="0.15">
      <c r="A20" s="28"/>
      <c r="B20" s="38"/>
      <c r="C20" s="29"/>
      <c r="D20" s="405" t="str">
        <f>提供仕様一覧!$F$10</f>
        <v/>
      </c>
      <c r="E20" s="406"/>
      <c r="F20" s="406"/>
      <c r="G20" s="412"/>
      <c r="H20" s="402" t="s">
        <v>71</v>
      </c>
      <c r="I20" s="403"/>
      <c r="J20" s="403"/>
      <c r="K20" s="403"/>
      <c r="L20" s="403"/>
      <c r="M20" s="403"/>
      <c r="N20" s="403"/>
      <c r="O20" s="403"/>
      <c r="P20" s="403"/>
      <c r="Q20" s="403"/>
      <c r="R20" s="403"/>
      <c r="S20" s="403"/>
      <c r="T20" s="408"/>
      <c r="U20" s="409"/>
      <c r="V20" s="409"/>
      <c r="W20" s="410"/>
      <c r="X20" s="409"/>
      <c r="Y20" s="409"/>
      <c r="Z20" s="409"/>
      <c r="AA20" s="411"/>
      <c r="AB20" s="73"/>
      <c r="AD20" s="39"/>
      <c r="AE20" s="39"/>
      <c r="AF20" s="39"/>
      <c r="AI20" s="29"/>
      <c r="AJ20" s="405" t="str">
        <f>$D$20</f>
        <v/>
      </c>
      <c r="AK20" s="406"/>
      <c r="AL20" s="406"/>
      <c r="AM20" s="412"/>
      <c r="AN20" s="402" t="s">
        <v>71</v>
      </c>
      <c r="AO20" s="403"/>
      <c r="AP20" s="403"/>
      <c r="AQ20" s="403"/>
      <c r="AR20" s="403"/>
      <c r="AS20" s="403"/>
      <c r="AT20" s="403"/>
      <c r="AU20" s="403"/>
      <c r="AV20" s="403"/>
      <c r="AW20" s="403"/>
      <c r="AX20" s="403"/>
      <c r="AY20" s="404"/>
      <c r="AZ20" s="73"/>
      <c r="BE20"/>
      <c r="BF20" s="38"/>
      <c r="BI20" s="34"/>
    </row>
    <row r="21" spans="1:62" s="30" customFormat="1" ht="16.350000000000001" customHeight="1" x14ac:dyDescent="0.15">
      <c r="A21" s="28"/>
      <c r="B21" s="38"/>
      <c r="C21" s="29"/>
      <c r="D21" s="391"/>
      <c r="E21" s="392"/>
      <c r="F21" s="392"/>
      <c r="G21" s="413"/>
      <c r="H21" s="365"/>
      <c r="I21" s="366"/>
      <c r="J21" s="366"/>
      <c r="K21" s="366"/>
      <c r="L21" s="366"/>
      <c r="M21" s="366"/>
      <c r="N21" s="366"/>
      <c r="O21" s="366"/>
      <c r="P21" s="366"/>
      <c r="Q21" s="366"/>
      <c r="R21" s="366"/>
      <c r="S21" s="366"/>
      <c r="T21" s="397"/>
      <c r="U21" s="398"/>
      <c r="V21" s="398"/>
      <c r="W21" s="399"/>
      <c r="X21" s="398"/>
      <c r="Y21" s="398"/>
      <c r="Z21" s="398"/>
      <c r="AA21" s="401"/>
      <c r="AB21" s="73"/>
      <c r="AD21" s="39"/>
      <c r="AE21" s="39"/>
      <c r="AF21" s="39"/>
      <c r="AI21" s="29"/>
      <c r="AJ21" s="391"/>
      <c r="AK21" s="392"/>
      <c r="AL21" s="392"/>
      <c r="AM21" s="413"/>
      <c r="AN21" s="365"/>
      <c r="AO21" s="366"/>
      <c r="AP21" s="366"/>
      <c r="AQ21" s="366"/>
      <c r="AR21" s="366"/>
      <c r="AS21" s="366"/>
      <c r="AT21" s="366"/>
      <c r="AU21" s="366"/>
      <c r="AV21" s="366"/>
      <c r="AW21" s="366"/>
      <c r="AX21" s="366"/>
      <c r="AY21" s="367"/>
      <c r="AZ21" s="73"/>
      <c r="BE21"/>
      <c r="BF21" s="38"/>
      <c r="BI21" s="34"/>
    </row>
    <row r="22" spans="1:62" s="30" customFormat="1" ht="16.350000000000001" customHeight="1" x14ac:dyDescent="0.15">
      <c r="A22" s="28"/>
      <c r="B22" s="38"/>
      <c r="C22" s="29"/>
      <c r="D22" s="405" t="str">
        <f>提供仕様一覧!$F$11</f>
        <v/>
      </c>
      <c r="E22" s="406"/>
      <c r="F22" s="406"/>
      <c r="G22" s="412"/>
      <c r="H22" s="402" t="s">
        <v>71</v>
      </c>
      <c r="I22" s="403"/>
      <c r="J22" s="403"/>
      <c r="K22" s="403"/>
      <c r="L22" s="403"/>
      <c r="M22" s="403"/>
      <c r="N22" s="403"/>
      <c r="O22" s="403"/>
      <c r="P22" s="403"/>
      <c r="Q22" s="403"/>
      <c r="R22" s="403"/>
      <c r="S22" s="403"/>
      <c r="T22" s="408"/>
      <c r="U22" s="409"/>
      <c r="V22" s="409"/>
      <c r="W22" s="410"/>
      <c r="X22" s="409"/>
      <c r="Y22" s="409"/>
      <c r="Z22" s="409"/>
      <c r="AA22" s="411"/>
      <c r="AB22" s="73"/>
      <c r="AD22" s="39"/>
      <c r="AE22" s="39"/>
      <c r="AF22" s="39"/>
      <c r="AI22" s="29"/>
      <c r="AJ22" s="405" t="str">
        <f>$D$22</f>
        <v/>
      </c>
      <c r="AK22" s="406"/>
      <c r="AL22" s="406"/>
      <c r="AM22" s="412"/>
      <c r="AN22" s="402" t="s">
        <v>71</v>
      </c>
      <c r="AO22" s="403"/>
      <c r="AP22" s="403"/>
      <c r="AQ22" s="403"/>
      <c r="AR22" s="403"/>
      <c r="AS22" s="403"/>
      <c r="AT22" s="403"/>
      <c r="AU22" s="403"/>
      <c r="AV22" s="403"/>
      <c r="AW22" s="403"/>
      <c r="AX22" s="403"/>
      <c r="AY22" s="404"/>
      <c r="AZ22" s="73"/>
      <c r="BE22"/>
      <c r="BF22" s="38"/>
      <c r="BI22" s="34"/>
    </row>
    <row r="23" spans="1:62" s="30" customFormat="1" ht="16.350000000000001" customHeight="1" thickBot="1" x14ac:dyDescent="0.2">
      <c r="A23" s="28"/>
      <c r="B23" s="38"/>
      <c r="C23" s="29"/>
      <c r="D23" s="414"/>
      <c r="E23" s="415"/>
      <c r="F23" s="415"/>
      <c r="G23" s="416"/>
      <c r="H23" s="417"/>
      <c r="I23" s="418"/>
      <c r="J23" s="418"/>
      <c r="K23" s="418"/>
      <c r="L23" s="418"/>
      <c r="M23" s="418"/>
      <c r="N23" s="418"/>
      <c r="O23" s="418"/>
      <c r="P23" s="418"/>
      <c r="Q23" s="418"/>
      <c r="R23" s="418"/>
      <c r="S23" s="418"/>
      <c r="T23" s="419"/>
      <c r="U23" s="420"/>
      <c r="V23" s="420"/>
      <c r="W23" s="421"/>
      <c r="X23" s="420"/>
      <c r="Y23" s="420"/>
      <c r="Z23" s="420"/>
      <c r="AA23" s="422"/>
      <c r="AB23" s="73"/>
      <c r="AD23" s="39"/>
      <c r="AE23" s="39"/>
      <c r="AF23" s="39"/>
      <c r="AI23" s="29"/>
      <c r="AJ23" s="414"/>
      <c r="AK23" s="415"/>
      <c r="AL23" s="415"/>
      <c r="AM23" s="416"/>
      <c r="AN23" s="417"/>
      <c r="AO23" s="418"/>
      <c r="AP23" s="418"/>
      <c r="AQ23" s="418"/>
      <c r="AR23" s="418"/>
      <c r="AS23" s="418"/>
      <c r="AT23" s="418"/>
      <c r="AU23" s="418"/>
      <c r="AV23" s="418"/>
      <c r="AW23" s="418"/>
      <c r="AX23" s="418"/>
      <c r="AY23" s="423"/>
      <c r="AZ23" s="73"/>
      <c r="BE23"/>
      <c r="BF23" s="38"/>
      <c r="BI23" s="34"/>
    </row>
    <row r="24" spans="1:62" s="30" customFormat="1" ht="17.25" customHeight="1" thickBot="1" x14ac:dyDescent="0.2">
      <c r="A24" s="28"/>
      <c r="B24" s="38"/>
      <c r="C24" s="50"/>
      <c r="D24" s="51"/>
      <c r="E24" s="51"/>
      <c r="F24" s="51"/>
      <c r="G24" s="51"/>
      <c r="H24" s="51"/>
      <c r="I24" s="51"/>
      <c r="J24" s="51"/>
      <c r="K24" s="51"/>
      <c r="L24" s="51"/>
      <c r="M24" s="51"/>
      <c r="N24" s="51"/>
      <c r="O24" s="51"/>
      <c r="P24" s="51"/>
      <c r="Q24" s="51"/>
      <c r="R24" s="51"/>
      <c r="S24" s="51"/>
      <c r="T24" s="51"/>
      <c r="U24" s="51"/>
      <c r="V24" s="51"/>
      <c r="W24" s="51"/>
      <c r="X24" s="51"/>
      <c r="Y24" s="51"/>
      <c r="Z24" s="51"/>
      <c r="AA24" s="51"/>
      <c r="AB24" s="52"/>
      <c r="AC24" s="26"/>
      <c r="AD24" s="26"/>
      <c r="AE24" s="26"/>
      <c r="AF24" s="26"/>
      <c r="AG24" s="26"/>
      <c r="AI24" s="53"/>
      <c r="AJ24" s="54"/>
      <c r="AK24" s="55"/>
      <c r="AL24" s="55"/>
      <c r="AM24" s="55"/>
      <c r="AN24" s="55"/>
      <c r="AO24" s="55"/>
      <c r="AP24" s="55"/>
      <c r="AQ24" s="55"/>
      <c r="AR24" s="55"/>
      <c r="AS24" s="55"/>
      <c r="AT24" s="55"/>
      <c r="AU24" s="55"/>
      <c r="AV24" s="55"/>
      <c r="AW24" s="55"/>
      <c r="AX24" s="55"/>
      <c r="AY24" s="55"/>
      <c r="AZ24" s="56"/>
      <c r="BA24" s="35"/>
      <c r="BB24" s="35"/>
      <c r="BC24" s="57"/>
      <c r="BD24" s="57"/>
      <c r="BF24" s="41"/>
      <c r="BJ24" s="34"/>
    </row>
    <row r="25" spans="1:62" s="6" customFormat="1" ht="15" customHeight="1" x14ac:dyDescent="0.15">
      <c r="A25" s="7"/>
      <c r="B25" s="36"/>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98"/>
      <c r="BG25" s="3"/>
      <c r="BH25" s="3"/>
      <c r="BI25"/>
    </row>
    <row r="26" spans="1:62" s="6" customFormat="1" ht="15" customHeight="1" thickBot="1" x14ac:dyDescent="0.2">
      <c r="A26" s="7"/>
      <c r="B26" s="47"/>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48"/>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62"/>
      <c r="BE26" s="49"/>
      <c r="BF26"/>
    </row>
    <row r="27" spans="1:62" ht="15" customHeight="1" thickTop="1" x14ac:dyDescent="0.15"/>
    <row r="28" spans="1:62" ht="15" customHeight="1" x14ac:dyDescent="0.15"/>
    <row r="29" spans="1:62" ht="15" customHeight="1" thickBot="1" x14ac:dyDescent="0.2"/>
    <row r="30" spans="1:62" ht="18.75" thickTop="1" thickBot="1" x14ac:dyDescent="0.2">
      <c r="B30" s="180"/>
      <c r="C30" s="359" t="s">
        <v>208</v>
      </c>
      <c r="D30" s="359"/>
      <c r="E30" s="359"/>
      <c r="F30" s="359"/>
      <c r="G30" s="359"/>
      <c r="H30" s="359"/>
      <c r="I30" s="359"/>
      <c r="J30" s="359"/>
      <c r="K30" s="359"/>
      <c r="L30" s="359"/>
      <c r="M30" s="359"/>
      <c r="N30" s="359"/>
      <c r="O30" s="359"/>
      <c r="P30" s="359"/>
      <c r="Q30" s="359"/>
      <c r="R30" s="359"/>
      <c r="S30" s="359"/>
      <c r="T30" s="359"/>
      <c r="U30" s="359"/>
      <c r="V30" s="359"/>
      <c r="W30" s="359"/>
      <c r="X30" s="359"/>
      <c r="Y30" s="135"/>
      <c r="Z30" s="135"/>
      <c r="AA30" s="360" t="str">
        <f>IF(vlk_strN="Y",vlk_srv,"")</f>
        <v/>
      </c>
      <c r="AB30" s="360"/>
      <c r="AC30" s="360"/>
      <c r="AD30" s="360"/>
      <c r="AE30" s="360"/>
      <c r="AF30" s="360"/>
      <c r="AG30" s="360"/>
      <c r="AH30" s="360"/>
      <c r="AI30" s="360"/>
      <c r="AJ30" s="360"/>
      <c r="AK30" s="360"/>
      <c r="AL30" s="360"/>
      <c r="AM30" s="360"/>
      <c r="AN30" s="360"/>
      <c r="AO30" s="360"/>
      <c r="AP30" s="360"/>
      <c r="AQ30" s="360"/>
      <c r="AR30" s="360"/>
      <c r="AS30" s="360"/>
      <c r="AT30" s="360"/>
      <c r="AU30" s="360"/>
      <c r="AV30" s="359" t="str">
        <f>IF(AA30="","","モデル")</f>
        <v/>
      </c>
      <c r="AW30" s="359"/>
      <c r="AX30" s="359"/>
      <c r="AY30" s="359"/>
      <c r="AZ30" s="359"/>
      <c r="BA30" s="135"/>
      <c r="BB30" s="135"/>
      <c r="BC30" s="135"/>
      <c r="BD30" s="181"/>
      <c r="BE30" s="182" t="e">
        <f>IF(LEFT(#REF!,1)="選",-1,0)</f>
        <v>#REF!</v>
      </c>
    </row>
    <row r="31" spans="1:62" ht="15" customHeight="1" thickTop="1" x14ac:dyDescent="0.15">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T31" s="179"/>
      <c r="AU31" s="179"/>
      <c r="AV31" s="66"/>
      <c r="AW31" s="66"/>
      <c r="AX31" s="66"/>
      <c r="AY31" s="66"/>
      <c r="AZ31" s="66"/>
      <c r="BA31" s="66"/>
      <c r="BB31" s="66"/>
      <c r="BC31" s="66"/>
      <c r="BD31" s="66"/>
      <c r="BE31" s="67"/>
    </row>
    <row r="32" spans="1:62" ht="15" customHeight="1" x14ac:dyDescent="0.15">
      <c r="B32" s="41"/>
      <c r="C32" s="6" t="s">
        <v>29</v>
      </c>
      <c r="D32" s="20" t="s">
        <v>186</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s="42"/>
    </row>
    <row r="33" spans="2:57" ht="15" customHeight="1" x14ac:dyDescent="0.15">
      <c r="B33" s="41"/>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s="42"/>
    </row>
    <row r="34" spans="2:57" ht="15" customHeight="1" x14ac:dyDescent="0.15">
      <c r="B34" s="36"/>
      <c r="C34" s="6" t="s">
        <v>29</v>
      </c>
      <c r="D34" s="20" t="s">
        <v>132</v>
      </c>
      <c r="E34" s="126"/>
      <c r="G34" s="127"/>
      <c r="H34" s="127"/>
      <c r="I34" s="127"/>
      <c r="J34" s="127"/>
      <c r="K34" s="127"/>
      <c r="L34" s="127"/>
      <c r="M34" s="127"/>
      <c r="N34" s="127"/>
      <c r="O34" s="127"/>
      <c r="P34" s="127"/>
      <c r="Q34" s="127"/>
      <c r="R34" s="127"/>
      <c r="S34" s="127"/>
      <c r="T34" s="127"/>
      <c r="U34" s="127"/>
      <c r="V34" s="127"/>
      <c r="W34" s="127"/>
      <c r="X34" s="127"/>
      <c r="Y34" s="127"/>
      <c r="Z34" s="127"/>
      <c r="AA34" s="127"/>
      <c r="AB34" s="127"/>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7"/>
      <c r="BC34" s="6"/>
      <c r="BD34" s="6"/>
      <c r="BE34" s="37"/>
    </row>
    <row r="35" spans="2:57" ht="15" customHeight="1" x14ac:dyDescent="0.15">
      <c r="B35" s="36"/>
      <c r="C35" s="6"/>
      <c r="D35" s="6" t="s">
        <v>135</v>
      </c>
      <c r="E35" s="58"/>
      <c r="G35" s="102"/>
      <c r="H35" s="58"/>
      <c r="I35" s="58"/>
      <c r="J35" s="58"/>
      <c r="K35" s="58"/>
      <c r="L35" s="58"/>
      <c r="M35" s="58"/>
      <c r="N35" s="58"/>
      <c r="O35" s="58"/>
      <c r="P35" s="58"/>
      <c r="Q35" s="58"/>
      <c r="R35" s="58"/>
      <c r="S35" s="58"/>
      <c r="T35" s="58"/>
      <c r="U35" s="58"/>
      <c r="V35" s="58"/>
      <c r="W35" s="58"/>
      <c r="X35" s="58"/>
      <c r="Y35" s="58"/>
      <c r="Z35" s="58"/>
      <c r="AA35" s="58"/>
      <c r="AB35" s="58"/>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7"/>
      <c r="BC35" s="6"/>
      <c r="BD35" s="6"/>
      <c r="BE35" s="37"/>
    </row>
    <row r="36" spans="2:57" ht="12.75" thickBot="1" x14ac:dyDescent="0.2">
      <c r="B36" s="36"/>
      <c r="C36" s="6"/>
      <c r="D36" s="20"/>
      <c r="E36" s="20"/>
      <c r="F36" s="20"/>
      <c r="G36" s="20"/>
      <c r="H36" s="20"/>
      <c r="I36" s="20"/>
      <c r="J36" s="20"/>
      <c r="K36" s="20"/>
      <c r="L36" s="20"/>
      <c r="M36" s="20"/>
      <c r="N36" s="20"/>
      <c r="O36" s="20"/>
      <c r="P36" s="20"/>
      <c r="Q36" s="20"/>
      <c r="R36" s="20"/>
      <c r="S36" s="20"/>
      <c r="T36" s="20"/>
      <c r="U36" s="20"/>
      <c r="V36" s="97"/>
      <c r="W36" s="97"/>
      <c r="X36" s="97"/>
      <c r="Y36" s="97"/>
      <c r="Z36" s="97"/>
      <c r="AA36" s="97"/>
      <c r="AB36" s="97"/>
      <c r="AC36" s="97"/>
      <c r="AD36" s="97"/>
      <c r="AE36" s="97"/>
      <c r="AF36" s="97"/>
      <c r="AG36" s="97"/>
      <c r="AH36" s="97"/>
      <c r="AI36" s="6"/>
      <c r="AJ36" s="3"/>
      <c r="AK36" s="6"/>
      <c r="AL36" s="6"/>
      <c r="AM36" s="6"/>
      <c r="AN36" s="6"/>
      <c r="AO36" s="6"/>
      <c r="AP36" s="6"/>
      <c r="AQ36" s="6"/>
      <c r="AR36" s="6"/>
      <c r="AS36" s="6"/>
      <c r="AT36" s="6"/>
      <c r="AU36" s="6"/>
      <c r="AV36" s="6"/>
      <c r="AW36" s="6"/>
      <c r="AX36" s="6"/>
      <c r="AY36" s="6"/>
      <c r="AZ36" s="6"/>
      <c r="BA36" s="6"/>
      <c r="BB36" s="7"/>
      <c r="BC36" s="6"/>
      <c r="BD36" s="6"/>
      <c r="BE36" s="43"/>
    </row>
    <row r="37" spans="2:57" ht="12" x14ac:dyDescent="0.15">
      <c r="B37" s="36"/>
      <c r="C37" s="368" t="s">
        <v>82</v>
      </c>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70"/>
      <c r="AC37" s="97"/>
      <c r="AD37" s="97"/>
      <c r="AE37" s="97"/>
      <c r="AF37" s="97"/>
      <c r="AG37" s="97"/>
      <c r="AH37" s="97"/>
      <c r="AI37" s="368" t="s">
        <v>124</v>
      </c>
      <c r="AJ37" s="369"/>
      <c r="AK37" s="369"/>
      <c r="AL37" s="369"/>
      <c r="AM37" s="369"/>
      <c r="AN37" s="369"/>
      <c r="AO37" s="369"/>
      <c r="AP37" s="369"/>
      <c r="AQ37" s="369"/>
      <c r="AR37" s="369"/>
      <c r="AS37" s="369"/>
      <c r="AT37" s="369"/>
      <c r="AU37" s="369"/>
      <c r="AV37" s="369"/>
      <c r="AW37" s="369"/>
      <c r="AX37" s="369"/>
      <c r="AY37" s="369"/>
      <c r="AZ37" s="370"/>
      <c r="BA37" s="99"/>
      <c r="BB37" s="99"/>
      <c r="BC37" s="6"/>
      <c r="BD37" s="6"/>
      <c r="BE37" s="136"/>
    </row>
    <row r="38" spans="2:57" ht="12.75" thickBot="1" x14ac:dyDescent="0.2">
      <c r="B38" s="36"/>
      <c r="C38" s="44"/>
      <c r="D38" s="40"/>
      <c r="E38" s="40"/>
      <c r="F38" s="40"/>
      <c r="G38" s="40"/>
      <c r="H38" s="40"/>
      <c r="I38" s="40"/>
      <c r="J38" s="40"/>
      <c r="K38" s="40"/>
      <c r="L38" s="40"/>
      <c r="M38" s="40"/>
      <c r="N38" s="40"/>
      <c r="O38" s="40"/>
      <c r="P38" s="40"/>
      <c r="Q38" s="40"/>
      <c r="R38" s="40"/>
      <c r="S38" s="40"/>
      <c r="T38" s="40"/>
      <c r="U38" s="40"/>
      <c r="V38" s="40"/>
      <c r="W38" s="40"/>
      <c r="X38" s="40"/>
      <c r="Y38" s="40"/>
      <c r="Z38" s="40"/>
      <c r="AA38" s="40"/>
      <c r="AB38" s="45"/>
      <c r="AC38" s="97"/>
      <c r="AD38" s="97"/>
      <c r="AE38" s="97"/>
      <c r="AF38" s="97"/>
      <c r="AG38" s="97"/>
      <c r="AH38" s="97"/>
      <c r="AI38" s="46"/>
      <c r="AJ38" s="97"/>
      <c r="AK38" s="97"/>
      <c r="AL38" s="97"/>
      <c r="AM38" s="6"/>
      <c r="AN38" s="3"/>
      <c r="AO38" s="6"/>
      <c r="AP38" s="79"/>
      <c r="AQ38" s="80"/>
      <c r="AR38" s="80"/>
      <c r="AS38" s="80"/>
      <c r="AT38" s="80"/>
      <c r="AU38" s="80"/>
      <c r="AV38" s="80"/>
      <c r="AW38" s="80"/>
      <c r="AX38" s="80"/>
      <c r="AY38" s="80"/>
      <c r="AZ38" s="13"/>
      <c r="BA38" s="6"/>
      <c r="BB38" s="6"/>
      <c r="BC38" s="6"/>
      <c r="BD38" s="6"/>
      <c r="BE38" s="136"/>
    </row>
    <row r="39" spans="2:57" ht="13.5" x14ac:dyDescent="0.15">
      <c r="B39" s="36"/>
      <c r="C39" s="12"/>
      <c r="D39" s="371" t="s">
        <v>15</v>
      </c>
      <c r="E39" s="372"/>
      <c r="F39" s="372"/>
      <c r="G39" s="372"/>
      <c r="H39" s="375" t="s">
        <v>117</v>
      </c>
      <c r="I39" s="376"/>
      <c r="J39" s="376"/>
      <c r="K39" s="376"/>
      <c r="L39" s="376"/>
      <c r="M39" s="376"/>
      <c r="N39" s="376"/>
      <c r="O39" s="376"/>
      <c r="P39" s="376"/>
      <c r="Q39" s="376"/>
      <c r="R39" s="376"/>
      <c r="S39" s="376"/>
      <c r="T39" s="424" t="s">
        <v>119</v>
      </c>
      <c r="U39" s="425"/>
      <c r="V39" s="425"/>
      <c r="W39" s="425"/>
      <c r="X39" s="425"/>
      <c r="Y39" s="425"/>
      <c r="Z39" s="425"/>
      <c r="AA39" s="426"/>
      <c r="AB39" s="74"/>
      <c r="AC39" s="97"/>
      <c r="AD39" s="97"/>
      <c r="AE39" s="97"/>
      <c r="AF39" s="97"/>
      <c r="AG39" s="6"/>
      <c r="AH39" s="6"/>
      <c r="AI39" s="12"/>
      <c r="AJ39" s="371" t="s">
        <v>15</v>
      </c>
      <c r="AK39" s="372"/>
      <c r="AL39" s="372"/>
      <c r="AM39" s="372"/>
      <c r="AN39" s="375" t="s">
        <v>118</v>
      </c>
      <c r="AO39" s="376"/>
      <c r="AP39" s="376"/>
      <c r="AQ39" s="376"/>
      <c r="AR39" s="376"/>
      <c r="AS39" s="376"/>
      <c r="AT39" s="376"/>
      <c r="AU39" s="376"/>
      <c r="AV39" s="376"/>
      <c r="AW39" s="376"/>
      <c r="AX39" s="376"/>
      <c r="AY39" s="382"/>
      <c r="AZ39" s="13"/>
      <c r="BA39" s="6"/>
      <c r="BB39" s="6"/>
      <c r="BC39" s="6"/>
      <c r="BD39" s="6"/>
      <c r="BE39" s="42"/>
    </row>
    <row r="40" spans="2:57" ht="13.5" x14ac:dyDescent="0.15">
      <c r="B40" s="36"/>
      <c r="C40" s="12"/>
      <c r="D40" s="373"/>
      <c r="E40" s="374"/>
      <c r="F40" s="374"/>
      <c r="G40" s="374"/>
      <c r="H40" s="377"/>
      <c r="I40" s="378"/>
      <c r="J40" s="378"/>
      <c r="K40" s="378"/>
      <c r="L40" s="378"/>
      <c r="M40" s="378"/>
      <c r="N40" s="378"/>
      <c r="O40" s="378"/>
      <c r="P40" s="378"/>
      <c r="Q40" s="378"/>
      <c r="R40" s="378"/>
      <c r="S40" s="378"/>
      <c r="T40" s="377" t="s">
        <v>120</v>
      </c>
      <c r="U40" s="378"/>
      <c r="V40" s="427" t="s">
        <v>121</v>
      </c>
      <c r="W40" s="385"/>
      <c r="X40" s="428"/>
      <c r="Y40" s="378" t="s">
        <v>122</v>
      </c>
      <c r="Z40" s="378"/>
      <c r="AA40" s="383"/>
      <c r="AB40" s="75"/>
      <c r="AC40" s="97"/>
      <c r="AD40" s="97"/>
      <c r="AE40" s="97"/>
      <c r="AF40" s="97"/>
      <c r="AG40" s="6"/>
      <c r="AH40" s="6"/>
      <c r="AI40" s="12"/>
      <c r="AJ40" s="373"/>
      <c r="AK40" s="374"/>
      <c r="AL40" s="374"/>
      <c r="AM40" s="374"/>
      <c r="AN40" s="377"/>
      <c r="AO40" s="378"/>
      <c r="AP40" s="378"/>
      <c r="AQ40" s="378"/>
      <c r="AR40" s="378"/>
      <c r="AS40" s="378"/>
      <c r="AT40" s="378"/>
      <c r="AU40" s="378"/>
      <c r="AV40" s="378"/>
      <c r="AW40" s="378"/>
      <c r="AX40" s="378"/>
      <c r="AY40" s="383"/>
      <c r="AZ40" s="13"/>
      <c r="BA40" s="6"/>
      <c r="BB40" s="6"/>
      <c r="BC40" s="6"/>
      <c r="BD40" s="6"/>
      <c r="BE40" s="42"/>
    </row>
    <row r="41" spans="2:57" ht="17.25" x14ac:dyDescent="0.15">
      <c r="B41" s="38"/>
      <c r="C41" s="29"/>
      <c r="D41" s="388" t="str">
        <f>提供仕様一覧!$G$6</f>
        <v/>
      </c>
      <c r="E41" s="389"/>
      <c r="F41" s="389"/>
      <c r="G41" s="390"/>
      <c r="H41" s="362" t="s">
        <v>79</v>
      </c>
      <c r="I41" s="363"/>
      <c r="J41" s="363"/>
      <c r="K41" s="363"/>
      <c r="L41" s="363"/>
      <c r="M41" s="363"/>
      <c r="N41" s="363"/>
      <c r="O41" s="363"/>
      <c r="P41" s="363"/>
      <c r="Q41" s="363"/>
      <c r="R41" s="363"/>
      <c r="S41" s="363"/>
      <c r="T41" s="113"/>
      <c r="U41" s="114"/>
      <c r="V41" s="116"/>
      <c r="W41" s="114"/>
      <c r="X41" s="117"/>
      <c r="Y41" s="114"/>
      <c r="Z41" s="114"/>
      <c r="AA41" s="115"/>
      <c r="AB41" s="73"/>
      <c r="AC41" s="30"/>
      <c r="AD41" s="39"/>
      <c r="AE41" s="39"/>
      <c r="AF41" s="39"/>
      <c r="AG41" s="30"/>
      <c r="AH41" s="30"/>
      <c r="AI41" s="29"/>
      <c r="AJ41" s="388" t="str">
        <f>$D$41</f>
        <v/>
      </c>
      <c r="AK41" s="389"/>
      <c r="AL41" s="389"/>
      <c r="AM41" s="390"/>
      <c r="AN41" s="362" t="s">
        <v>79</v>
      </c>
      <c r="AO41" s="363"/>
      <c r="AP41" s="363"/>
      <c r="AQ41" s="363"/>
      <c r="AR41" s="363"/>
      <c r="AS41" s="363"/>
      <c r="AT41" s="363"/>
      <c r="AU41" s="363"/>
      <c r="AV41" s="363"/>
      <c r="AW41" s="363"/>
      <c r="AX41" s="363"/>
      <c r="AY41" s="364"/>
      <c r="AZ41" s="73"/>
      <c r="BA41" s="30"/>
      <c r="BB41" s="30"/>
      <c r="BC41" s="30"/>
      <c r="BD41" s="30"/>
      <c r="BE41" s="42"/>
    </row>
    <row r="42" spans="2:57" ht="17.25" x14ac:dyDescent="0.15">
      <c r="B42" s="38"/>
      <c r="C42" s="29"/>
      <c r="D42" s="391"/>
      <c r="E42" s="392"/>
      <c r="F42" s="392"/>
      <c r="G42" s="393"/>
      <c r="H42" s="365"/>
      <c r="I42" s="366"/>
      <c r="J42" s="366"/>
      <c r="K42" s="366"/>
      <c r="L42" s="366"/>
      <c r="M42" s="366"/>
      <c r="N42" s="366"/>
      <c r="O42" s="366"/>
      <c r="P42" s="366"/>
      <c r="Q42" s="366"/>
      <c r="R42" s="366"/>
      <c r="S42" s="366"/>
      <c r="T42" s="110"/>
      <c r="U42" s="111"/>
      <c r="V42" s="118"/>
      <c r="W42" s="111"/>
      <c r="X42" s="119"/>
      <c r="Y42" s="111"/>
      <c r="Z42" s="111"/>
      <c r="AA42" s="112"/>
      <c r="AB42" s="73"/>
      <c r="AC42" s="30"/>
      <c r="AD42" s="39"/>
      <c r="AE42" s="39"/>
      <c r="AF42" s="39"/>
      <c r="AG42" s="30"/>
      <c r="AH42" s="30"/>
      <c r="AI42" s="29"/>
      <c r="AJ42" s="391"/>
      <c r="AK42" s="392"/>
      <c r="AL42" s="392"/>
      <c r="AM42" s="393"/>
      <c r="AN42" s="365"/>
      <c r="AO42" s="366"/>
      <c r="AP42" s="366"/>
      <c r="AQ42" s="366"/>
      <c r="AR42" s="366"/>
      <c r="AS42" s="366"/>
      <c r="AT42" s="366"/>
      <c r="AU42" s="366"/>
      <c r="AV42" s="366"/>
      <c r="AW42" s="366"/>
      <c r="AX42" s="366"/>
      <c r="AY42" s="367"/>
      <c r="AZ42" s="73"/>
      <c r="BA42" s="30"/>
      <c r="BB42" s="30"/>
      <c r="BC42" s="30"/>
      <c r="BD42" s="30"/>
      <c r="BE42" s="42"/>
    </row>
    <row r="43" spans="2:57" ht="17.25" x14ac:dyDescent="0.15">
      <c r="B43" s="38"/>
      <c r="C43" s="29"/>
      <c r="D43" s="405" t="str">
        <f>提供仕様一覧!$G$7</f>
        <v/>
      </c>
      <c r="E43" s="406"/>
      <c r="F43" s="406"/>
      <c r="G43" s="407"/>
      <c r="H43" s="402" t="s">
        <v>79</v>
      </c>
      <c r="I43" s="403"/>
      <c r="J43" s="403"/>
      <c r="K43" s="403"/>
      <c r="L43" s="403"/>
      <c r="M43" s="403"/>
      <c r="N43" s="403"/>
      <c r="O43" s="403"/>
      <c r="P43" s="403"/>
      <c r="Q43" s="403"/>
      <c r="R43" s="403"/>
      <c r="S43" s="403"/>
      <c r="T43" s="104"/>
      <c r="U43" s="105"/>
      <c r="V43" s="120"/>
      <c r="W43" s="105"/>
      <c r="X43" s="121"/>
      <c r="Y43" s="105"/>
      <c r="Z43" s="105"/>
      <c r="AA43" s="108"/>
      <c r="AB43" s="73"/>
      <c r="AC43" s="30"/>
      <c r="AD43" s="39"/>
      <c r="AE43" s="39"/>
      <c r="AF43" s="39"/>
      <c r="AG43" s="30"/>
      <c r="AH43" s="30"/>
      <c r="AI43" s="29"/>
      <c r="AJ43" s="405" t="str">
        <f>$D$43</f>
        <v/>
      </c>
      <c r="AK43" s="406"/>
      <c r="AL43" s="406"/>
      <c r="AM43" s="407"/>
      <c r="AN43" s="402" t="s">
        <v>79</v>
      </c>
      <c r="AO43" s="403"/>
      <c r="AP43" s="403"/>
      <c r="AQ43" s="403"/>
      <c r="AR43" s="403"/>
      <c r="AS43" s="403"/>
      <c r="AT43" s="403"/>
      <c r="AU43" s="403"/>
      <c r="AV43" s="403"/>
      <c r="AW43" s="403"/>
      <c r="AX43" s="403"/>
      <c r="AY43" s="404"/>
      <c r="AZ43" s="73"/>
      <c r="BA43" s="30"/>
      <c r="BB43" s="30"/>
      <c r="BC43" s="30"/>
      <c r="BD43" s="30"/>
      <c r="BE43" s="42"/>
    </row>
    <row r="44" spans="2:57" ht="17.25" x14ac:dyDescent="0.15">
      <c r="B44" s="38"/>
      <c r="C44" s="29"/>
      <c r="D44" s="391"/>
      <c r="E44" s="392"/>
      <c r="F44" s="392"/>
      <c r="G44" s="393"/>
      <c r="H44" s="365"/>
      <c r="I44" s="366"/>
      <c r="J44" s="366"/>
      <c r="K44" s="366"/>
      <c r="L44" s="366"/>
      <c r="M44" s="366"/>
      <c r="N44" s="366"/>
      <c r="O44" s="366"/>
      <c r="P44" s="366"/>
      <c r="Q44" s="366"/>
      <c r="R44" s="366"/>
      <c r="S44" s="366"/>
      <c r="T44" s="110"/>
      <c r="U44" s="111"/>
      <c r="V44" s="118"/>
      <c r="W44" s="111"/>
      <c r="X44" s="119"/>
      <c r="Y44" s="111"/>
      <c r="Z44" s="111"/>
      <c r="AA44" s="112"/>
      <c r="AB44" s="73"/>
      <c r="AC44" s="30"/>
      <c r="AD44" s="39"/>
      <c r="AE44" s="39"/>
      <c r="AF44" s="39"/>
      <c r="AG44" s="30"/>
      <c r="AH44" s="30"/>
      <c r="AI44" s="29"/>
      <c r="AJ44" s="391"/>
      <c r="AK44" s="392"/>
      <c r="AL44" s="392"/>
      <c r="AM44" s="393"/>
      <c r="AN44" s="365"/>
      <c r="AO44" s="366"/>
      <c r="AP44" s="366"/>
      <c r="AQ44" s="366"/>
      <c r="AR44" s="366"/>
      <c r="AS44" s="366"/>
      <c r="AT44" s="366"/>
      <c r="AU44" s="366"/>
      <c r="AV44" s="366"/>
      <c r="AW44" s="366"/>
      <c r="AX44" s="366"/>
      <c r="AY44" s="367"/>
      <c r="AZ44" s="73"/>
      <c r="BA44" s="30"/>
      <c r="BB44" s="30"/>
      <c r="BC44" s="30"/>
      <c r="BD44" s="30"/>
      <c r="BE44" s="42"/>
    </row>
    <row r="45" spans="2:57" ht="17.25" x14ac:dyDescent="0.15">
      <c r="B45" s="38"/>
      <c r="C45" s="29"/>
      <c r="D45" s="405" t="str">
        <f>提供仕様一覧!$G$8</f>
        <v/>
      </c>
      <c r="E45" s="406"/>
      <c r="F45" s="406"/>
      <c r="G45" s="407"/>
      <c r="H45" s="402" t="s">
        <v>79</v>
      </c>
      <c r="I45" s="403"/>
      <c r="J45" s="403"/>
      <c r="K45" s="403"/>
      <c r="L45" s="403"/>
      <c r="M45" s="403"/>
      <c r="N45" s="403"/>
      <c r="O45" s="403"/>
      <c r="P45" s="403"/>
      <c r="Q45" s="403"/>
      <c r="R45" s="403"/>
      <c r="S45" s="403"/>
      <c r="T45" s="104"/>
      <c r="U45" s="105"/>
      <c r="V45" s="120"/>
      <c r="W45" s="105"/>
      <c r="X45" s="121"/>
      <c r="Y45" s="105"/>
      <c r="Z45" s="105"/>
      <c r="AA45" s="108"/>
      <c r="AB45" s="73"/>
      <c r="AC45" s="30"/>
      <c r="AD45" s="39"/>
      <c r="AE45" s="39"/>
      <c r="AF45" s="39"/>
      <c r="AG45" s="30"/>
      <c r="AH45" s="30"/>
      <c r="AI45" s="29"/>
      <c r="AJ45" s="405" t="str">
        <f>$D$45</f>
        <v/>
      </c>
      <c r="AK45" s="406"/>
      <c r="AL45" s="406"/>
      <c r="AM45" s="412"/>
      <c r="AN45" s="402" t="s">
        <v>79</v>
      </c>
      <c r="AO45" s="403"/>
      <c r="AP45" s="403"/>
      <c r="AQ45" s="403"/>
      <c r="AR45" s="403"/>
      <c r="AS45" s="403"/>
      <c r="AT45" s="403"/>
      <c r="AU45" s="403"/>
      <c r="AV45" s="403"/>
      <c r="AW45" s="403"/>
      <c r="AX45" s="403"/>
      <c r="AY45" s="404"/>
      <c r="AZ45" s="73"/>
      <c r="BA45" s="30"/>
      <c r="BB45" s="30"/>
      <c r="BC45" s="30"/>
      <c r="BD45" s="30"/>
      <c r="BE45" s="42"/>
    </row>
    <row r="46" spans="2:57" ht="17.25" x14ac:dyDescent="0.15">
      <c r="B46" s="38"/>
      <c r="C46" s="29"/>
      <c r="D46" s="391"/>
      <c r="E46" s="392"/>
      <c r="F46" s="392"/>
      <c r="G46" s="393"/>
      <c r="H46" s="365"/>
      <c r="I46" s="366"/>
      <c r="J46" s="366"/>
      <c r="K46" s="366"/>
      <c r="L46" s="366"/>
      <c r="M46" s="366"/>
      <c r="N46" s="366"/>
      <c r="O46" s="366"/>
      <c r="P46" s="366"/>
      <c r="Q46" s="366"/>
      <c r="R46" s="366"/>
      <c r="S46" s="366"/>
      <c r="T46" s="110"/>
      <c r="U46" s="111"/>
      <c r="V46" s="118"/>
      <c r="W46" s="111"/>
      <c r="X46" s="119"/>
      <c r="Y46" s="111"/>
      <c r="Z46" s="111"/>
      <c r="AA46" s="112"/>
      <c r="AB46" s="73"/>
      <c r="AC46" s="30"/>
      <c r="AD46" s="39"/>
      <c r="AE46" s="39"/>
      <c r="AF46" s="39"/>
      <c r="AG46" s="30"/>
      <c r="AH46" s="30"/>
      <c r="AI46" s="29"/>
      <c r="AJ46" s="391"/>
      <c r="AK46" s="392"/>
      <c r="AL46" s="392"/>
      <c r="AM46" s="413"/>
      <c r="AN46" s="365"/>
      <c r="AO46" s="366"/>
      <c r="AP46" s="366"/>
      <c r="AQ46" s="366"/>
      <c r="AR46" s="366"/>
      <c r="AS46" s="366"/>
      <c r="AT46" s="366"/>
      <c r="AU46" s="366"/>
      <c r="AV46" s="366"/>
      <c r="AW46" s="366"/>
      <c r="AX46" s="366"/>
      <c r="AY46" s="367"/>
      <c r="AZ46" s="73"/>
      <c r="BA46" s="30"/>
      <c r="BB46" s="30"/>
      <c r="BC46" s="30"/>
      <c r="BD46" s="30"/>
      <c r="BE46" s="42"/>
    </row>
    <row r="47" spans="2:57" ht="17.25" x14ac:dyDescent="0.15">
      <c r="B47" s="38"/>
      <c r="C47" s="29"/>
      <c r="D47" s="405" t="str">
        <f>提供仕様一覧!$G$9</f>
        <v/>
      </c>
      <c r="E47" s="406"/>
      <c r="F47" s="406"/>
      <c r="G47" s="412"/>
      <c r="H47" s="402" t="s">
        <v>79</v>
      </c>
      <c r="I47" s="403"/>
      <c r="J47" s="403"/>
      <c r="K47" s="403"/>
      <c r="L47" s="403"/>
      <c r="M47" s="403"/>
      <c r="N47" s="403"/>
      <c r="O47" s="403"/>
      <c r="P47" s="403"/>
      <c r="Q47" s="403"/>
      <c r="R47" s="403"/>
      <c r="S47" s="403"/>
      <c r="T47" s="104"/>
      <c r="U47" s="105"/>
      <c r="V47" s="120"/>
      <c r="W47" s="105"/>
      <c r="X47" s="121"/>
      <c r="Y47" s="105"/>
      <c r="Z47" s="105"/>
      <c r="AA47" s="108"/>
      <c r="AB47" s="73"/>
      <c r="AC47" s="30"/>
      <c r="AD47" s="39"/>
      <c r="AE47" s="39"/>
      <c r="AF47" s="39"/>
      <c r="AG47" s="30"/>
      <c r="AH47" s="30"/>
      <c r="AI47" s="29"/>
      <c r="AJ47" s="405" t="str">
        <f>$D$47</f>
        <v/>
      </c>
      <c r="AK47" s="406"/>
      <c r="AL47" s="406"/>
      <c r="AM47" s="412"/>
      <c r="AN47" s="402" t="s">
        <v>79</v>
      </c>
      <c r="AO47" s="403"/>
      <c r="AP47" s="403"/>
      <c r="AQ47" s="403"/>
      <c r="AR47" s="403"/>
      <c r="AS47" s="403"/>
      <c r="AT47" s="403"/>
      <c r="AU47" s="403"/>
      <c r="AV47" s="403"/>
      <c r="AW47" s="403"/>
      <c r="AX47" s="403"/>
      <c r="AY47" s="404"/>
      <c r="AZ47" s="73"/>
      <c r="BA47" s="30"/>
      <c r="BB47" s="30"/>
      <c r="BC47" s="30"/>
      <c r="BD47" s="30"/>
      <c r="BE47" s="42"/>
    </row>
    <row r="48" spans="2:57" ht="18" thickBot="1" x14ac:dyDescent="0.2">
      <c r="B48" s="38"/>
      <c r="C48" s="29"/>
      <c r="D48" s="414"/>
      <c r="E48" s="415"/>
      <c r="F48" s="415"/>
      <c r="G48" s="416"/>
      <c r="H48" s="417"/>
      <c r="I48" s="418"/>
      <c r="J48" s="418"/>
      <c r="K48" s="418"/>
      <c r="L48" s="418"/>
      <c r="M48" s="418"/>
      <c r="N48" s="418"/>
      <c r="O48" s="418"/>
      <c r="P48" s="418"/>
      <c r="Q48" s="418"/>
      <c r="R48" s="418"/>
      <c r="S48" s="418"/>
      <c r="T48" s="106"/>
      <c r="U48" s="107"/>
      <c r="V48" s="122"/>
      <c r="W48" s="107"/>
      <c r="X48" s="123"/>
      <c r="Y48" s="107"/>
      <c r="Z48" s="107"/>
      <c r="AA48" s="109"/>
      <c r="AB48" s="73"/>
      <c r="AC48" s="30"/>
      <c r="AD48" s="103"/>
      <c r="AE48" s="39"/>
      <c r="AF48" s="39"/>
      <c r="AG48" s="30"/>
      <c r="AH48" s="30"/>
      <c r="AI48" s="29"/>
      <c r="AJ48" s="414"/>
      <c r="AK48" s="415"/>
      <c r="AL48" s="415"/>
      <c r="AM48" s="416"/>
      <c r="AN48" s="417"/>
      <c r="AO48" s="418"/>
      <c r="AP48" s="418"/>
      <c r="AQ48" s="418"/>
      <c r="AR48" s="418"/>
      <c r="AS48" s="418"/>
      <c r="AT48" s="418"/>
      <c r="AU48" s="418"/>
      <c r="AV48" s="418"/>
      <c r="AW48" s="418"/>
      <c r="AX48" s="418"/>
      <c r="AY48" s="423"/>
      <c r="AZ48" s="73"/>
      <c r="BA48" s="30"/>
      <c r="BB48" s="30"/>
      <c r="BC48" s="30"/>
      <c r="BD48" s="30"/>
      <c r="BE48" s="42"/>
    </row>
    <row r="49" spans="2:57" ht="18" thickBot="1" x14ac:dyDescent="0.2">
      <c r="B49" s="38"/>
      <c r="C49" s="50"/>
      <c r="D49" s="51"/>
      <c r="E49" s="51"/>
      <c r="F49" s="51"/>
      <c r="G49" s="51"/>
      <c r="H49" s="51"/>
      <c r="I49" s="51"/>
      <c r="J49" s="51"/>
      <c r="K49" s="51"/>
      <c r="L49" s="51"/>
      <c r="M49" s="51"/>
      <c r="N49" s="51"/>
      <c r="O49" s="51"/>
      <c r="P49" s="51"/>
      <c r="Q49" s="51"/>
      <c r="R49" s="51"/>
      <c r="S49" s="51"/>
      <c r="T49" s="51"/>
      <c r="U49" s="51"/>
      <c r="V49" s="51"/>
      <c r="W49" s="51"/>
      <c r="X49" s="51"/>
      <c r="Y49" s="51"/>
      <c r="Z49" s="51"/>
      <c r="AA49" s="51"/>
      <c r="AB49" s="52"/>
      <c r="AC49" s="26"/>
      <c r="AD49" s="103"/>
      <c r="AE49" s="26"/>
      <c r="AF49" s="26"/>
      <c r="AG49" s="26"/>
      <c r="AH49" s="30"/>
      <c r="AI49" s="53"/>
      <c r="AJ49" s="54"/>
      <c r="AK49" s="55"/>
      <c r="AL49" s="55"/>
      <c r="AM49" s="55"/>
      <c r="AN49" s="55"/>
      <c r="AO49" s="55"/>
      <c r="AP49" s="55"/>
      <c r="AQ49" s="55"/>
      <c r="AR49" s="55"/>
      <c r="AS49" s="55"/>
      <c r="AT49" s="55"/>
      <c r="AU49" s="55"/>
      <c r="AV49" s="55"/>
      <c r="AW49" s="55"/>
      <c r="AX49" s="55"/>
      <c r="AY49" s="55"/>
      <c r="AZ49" s="56"/>
      <c r="BA49" s="35"/>
      <c r="BB49" s="35"/>
      <c r="BC49" s="57"/>
      <c r="BD49" s="57"/>
      <c r="BE49" s="137"/>
    </row>
    <row r="50" spans="2:57" ht="12" x14ac:dyDescent="0.15">
      <c r="B50" s="36"/>
      <c r="C50" s="6"/>
      <c r="D50" s="6"/>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03"/>
      <c r="AE50" s="19"/>
      <c r="AF50" s="19"/>
      <c r="AG50" s="3"/>
      <c r="AH50" s="3"/>
      <c r="AI50" s="3"/>
      <c r="AJ50" s="3"/>
      <c r="AK50" s="3"/>
      <c r="AL50" s="3"/>
      <c r="AM50" s="3"/>
      <c r="AN50" s="3"/>
      <c r="AO50" s="3"/>
      <c r="AP50" s="3"/>
      <c r="AQ50" s="3"/>
      <c r="AR50" s="3"/>
      <c r="AS50" s="3"/>
      <c r="AT50" s="3"/>
      <c r="AU50" s="3"/>
      <c r="AV50" s="3"/>
      <c r="AW50" s="3"/>
      <c r="AX50" s="3"/>
      <c r="AY50" s="3"/>
      <c r="AZ50" s="3"/>
      <c r="BA50" s="3"/>
      <c r="BB50" s="3"/>
      <c r="BC50" s="3"/>
      <c r="BD50" s="3"/>
      <c r="BE50" s="138"/>
    </row>
    <row r="51" spans="2:57" ht="15" thickBot="1" x14ac:dyDescent="0.2">
      <c r="B51" s="47"/>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48"/>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62"/>
      <c r="BE51" s="49"/>
    </row>
    <row r="52" spans="2:57" ht="12" thickTop="1" x14ac:dyDescent="0.15"/>
  </sheetData>
  <sheetProtection algorithmName="SHA-512" hashValue="0sGnR1q1dSuRDA++6H8GRh/qJEVSONRR5OTnYOm0tJRcPIkecaiBzirCe5rvw9QXd/HJIs7h2Fxwjy61nF3JCw==" saltValue="j/nn19aUjX/Ph8B4hh4QjQ==" spinCount="100000" sheet="1" objects="1" scenarios="1" selectLockedCells="1"/>
  <dataConsolidate link="1"/>
  <mergeCells count="78">
    <mergeCell ref="AN45:AY46"/>
    <mergeCell ref="C37:AB37"/>
    <mergeCell ref="AI37:AZ37"/>
    <mergeCell ref="D39:G40"/>
    <mergeCell ref="H39:S40"/>
    <mergeCell ref="T39:AA39"/>
    <mergeCell ref="AJ39:AM40"/>
    <mergeCell ref="AN39:AY40"/>
    <mergeCell ref="T40:U40"/>
    <mergeCell ref="V40:X40"/>
    <mergeCell ref="Y40:AA40"/>
    <mergeCell ref="AN22:AY23"/>
    <mergeCell ref="D47:G48"/>
    <mergeCell ref="H47:S48"/>
    <mergeCell ref="AJ47:AM48"/>
    <mergeCell ref="AN47:AY48"/>
    <mergeCell ref="D41:G42"/>
    <mergeCell ref="H41:S42"/>
    <mergeCell ref="AJ41:AM42"/>
    <mergeCell ref="AN41:AY42"/>
    <mergeCell ref="D43:G44"/>
    <mergeCell ref="H43:S44"/>
    <mergeCell ref="AJ43:AM44"/>
    <mergeCell ref="AN43:AY44"/>
    <mergeCell ref="D45:G46"/>
    <mergeCell ref="H45:S46"/>
    <mergeCell ref="AJ45:AM46"/>
    <mergeCell ref="D22:G23"/>
    <mergeCell ref="H22:S23"/>
    <mergeCell ref="T22:W23"/>
    <mergeCell ref="X22:AA23"/>
    <mergeCell ref="AJ22:AM23"/>
    <mergeCell ref="AN20:AY21"/>
    <mergeCell ref="D18:G19"/>
    <mergeCell ref="H18:S19"/>
    <mergeCell ref="T18:W19"/>
    <mergeCell ref="X18:AA19"/>
    <mergeCell ref="AJ18:AM19"/>
    <mergeCell ref="AN18:AY19"/>
    <mergeCell ref="D20:G21"/>
    <mergeCell ref="H20:S21"/>
    <mergeCell ref="T20:W21"/>
    <mergeCell ref="X20:AA21"/>
    <mergeCell ref="AJ20:AM21"/>
    <mergeCell ref="AJ12:AM13"/>
    <mergeCell ref="AN16:AY17"/>
    <mergeCell ref="D14:G15"/>
    <mergeCell ref="H14:S15"/>
    <mergeCell ref="T14:W15"/>
    <mergeCell ref="X14:AA15"/>
    <mergeCell ref="AJ14:AM15"/>
    <mergeCell ref="AN14:AY15"/>
    <mergeCell ref="D16:G17"/>
    <mergeCell ref="H16:S17"/>
    <mergeCell ref="T16:W17"/>
    <mergeCell ref="X16:AA17"/>
    <mergeCell ref="AJ16:AM17"/>
    <mergeCell ref="X11:AA11"/>
    <mergeCell ref="D12:G13"/>
    <mergeCell ref="H12:S13"/>
    <mergeCell ref="T12:W13"/>
    <mergeCell ref="X12:AA13"/>
    <mergeCell ref="C3:X3"/>
    <mergeCell ref="AV30:AZ30"/>
    <mergeCell ref="AA30:AU30"/>
    <mergeCell ref="C30:X30"/>
    <mergeCell ref="BE1:BF1"/>
    <mergeCell ref="AV3:AZ3"/>
    <mergeCell ref="AA3:AU3"/>
    <mergeCell ref="AN12:AY13"/>
    <mergeCell ref="C8:AB8"/>
    <mergeCell ref="AI8:AZ8"/>
    <mergeCell ref="D10:G11"/>
    <mergeCell ref="H10:S11"/>
    <mergeCell ref="T10:AA10"/>
    <mergeCell ref="AJ10:AM11"/>
    <mergeCell ref="AN10:AY11"/>
    <mergeCell ref="T11:W11"/>
  </mergeCells>
  <phoneticPr fontId="4"/>
  <dataValidations count="2">
    <dataValidation type="list" allowBlank="1" showInputMessage="1" showErrorMessage="1" sqref="H12:S23 AN12:AY23" xr:uid="{A157BD9C-47BA-4D99-A014-16396D3A8C21}">
      <formula1>IF(vlk_str="H",phy_1330,IF(vlk_str="S",phy_2530,select_srv))</formula1>
    </dataValidation>
    <dataValidation type="list" allowBlank="1" showInputMessage="1" showErrorMessage="1" sqref="H41:S48 AN41:AY48" xr:uid="{615C7264-D8EA-4DAD-A2C7-719E361F6D31}">
      <formula1>IF(vlk_strN="Y",phy_NVMe,select_disable)</formula1>
    </dataValidation>
  </dataValidations>
  <printOptions horizontalCentered="1"/>
  <pageMargins left="0" right="0" top="0" bottom="0" header="0" footer="0"/>
  <pageSetup paperSize="9" scale="60"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993" r:id="rId4" name="Check Box 1">
              <controlPr defaultSize="0" autoFill="0" autoLine="0" autoPict="0">
                <anchor moveWithCells="1">
                  <from>
                    <xdr:col>20</xdr:col>
                    <xdr:colOff>66675</xdr:colOff>
                    <xdr:row>11</xdr:row>
                    <xdr:rowOff>123825</xdr:rowOff>
                  </from>
                  <to>
                    <xdr:col>21</xdr:col>
                    <xdr:colOff>104775</xdr:colOff>
                    <xdr:row>12</xdr:row>
                    <xdr:rowOff>114300</xdr:rowOff>
                  </to>
                </anchor>
              </controlPr>
            </control>
          </mc:Choice>
        </mc:AlternateContent>
        <mc:AlternateContent xmlns:mc="http://schemas.openxmlformats.org/markup-compatibility/2006">
          <mc:Choice Requires="x14">
            <control shapeId="212994" r:id="rId5" name="Check Box 2">
              <controlPr defaultSize="0" autoFill="0" autoLine="0" autoPict="0">
                <anchor moveWithCells="1">
                  <from>
                    <xdr:col>20</xdr:col>
                    <xdr:colOff>66675</xdr:colOff>
                    <xdr:row>13</xdr:row>
                    <xdr:rowOff>123825</xdr:rowOff>
                  </from>
                  <to>
                    <xdr:col>21</xdr:col>
                    <xdr:colOff>104775</xdr:colOff>
                    <xdr:row>14</xdr:row>
                    <xdr:rowOff>114300</xdr:rowOff>
                  </to>
                </anchor>
              </controlPr>
            </control>
          </mc:Choice>
        </mc:AlternateContent>
        <mc:AlternateContent xmlns:mc="http://schemas.openxmlformats.org/markup-compatibility/2006">
          <mc:Choice Requires="x14">
            <control shapeId="212995" r:id="rId6" name="Check Box 3">
              <controlPr defaultSize="0" autoFill="0" autoLine="0" autoPict="0">
                <anchor moveWithCells="1">
                  <from>
                    <xdr:col>20</xdr:col>
                    <xdr:colOff>66675</xdr:colOff>
                    <xdr:row>15</xdr:row>
                    <xdr:rowOff>123825</xdr:rowOff>
                  </from>
                  <to>
                    <xdr:col>21</xdr:col>
                    <xdr:colOff>104775</xdr:colOff>
                    <xdr:row>16</xdr:row>
                    <xdr:rowOff>114300</xdr:rowOff>
                  </to>
                </anchor>
              </controlPr>
            </control>
          </mc:Choice>
        </mc:AlternateContent>
        <mc:AlternateContent xmlns:mc="http://schemas.openxmlformats.org/markup-compatibility/2006">
          <mc:Choice Requires="x14">
            <control shapeId="212996" r:id="rId7" name="Check Box 4">
              <controlPr defaultSize="0" autoFill="0" autoLine="0" autoPict="0">
                <anchor moveWithCells="1">
                  <from>
                    <xdr:col>20</xdr:col>
                    <xdr:colOff>66675</xdr:colOff>
                    <xdr:row>17</xdr:row>
                    <xdr:rowOff>123825</xdr:rowOff>
                  </from>
                  <to>
                    <xdr:col>21</xdr:col>
                    <xdr:colOff>104775</xdr:colOff>
                    <xdr:row>18</xdr:row>
                    <xdr:rowOff>114300</xdr:rowOff>
                  </to>
                </anchor>
              </controlPr>
            </control>
          </mc:Choice>
        </mc:AlternateContent>
        <mc:AlternateContent xmlns:mc="http://schemas.openxmlformats.org/markup-compatibility/2006">
          <mc:Choice Requires="x14">
            <control shapeId="212997" r:id="rId8" name="Check Box 5">
              <controlPr defaultSize="0" autoFill="0" autoLine="0" autoPict="0">
                <anchor moveWithCells="1">
                  <from>
                    <xdr:col>20</xdr:col>
                    <xdr:colOff>66675</xdr:colOff>
                    <xdr:row>19</xdr:row>
                    <xdr:rowOff>114300</xdr:rowOff>
                  </from>
                  <to>
                    <xdr:col>21</xdr:col>
                    <xdr:colOff>104775</xdr:colOff>
                    <xdr:row>20</xdr:row>
                    <xdr:rowOff>104775</xdr:rowOff>
                  </to>
                </anchor>
              </controlPr>
            </control>
          </mc:Choice>
        </mc:AlternateContent>
        <mc:AlternateContent xmlns:mc="http://schemas.openxmlformats.org/markup-compatibility/2006">
          <mc:Choice Requires="x14">
            <control shapeId="212998" r:id="rId9" name="Check Box 6">
              <controlPr defaultSize="0" autoFill="0" autoLine="0" autoPict="0">
                <anchor moveWithCells="1">
                  <from>
                    <xdr:col>20</xdr:col>
                    <xdr:colOff>66675</xdr:colOff>
                    <xdr:row>21</xdr:row>
                    <xdr:rowOff>123825</xdr:rowOff>
                  </from>
                  <to>
                    <xdr:col>21</xdr:col>
                    <xdr:colOff>104775</xdr:colOff>
                    <xdr:row>22</xdr:row>
                    <xdr:rowOff>114300</xdr:rowOff>
                  </to>
                </anchor>
              </controlPr>
            </control>
          </mc:Choice>
        </mc:AlternateContent>
        <mc:AlternateContent xmlns:mc="http://schemas.openxmlformats.org/markup-compatibility/2006">
          <mc:Choice Requires="x14">
            <control shapeId="212999" r:id="rId10" name="Check Box 7">
              <controlPr defaultSize="0" autoFill="0" autoLine="0" autoPict="0">
                <anchor moveWithCells="1">
                  <from>
                    <xdr:col>24</xdr:col>
                    <xdr:colOff>66675</xdr:colOff>
                    <xdr:row>11</xdr:row>
                    <xdr:rowOff>123825</xdr:rowOff>
                  </from>
                  <to>
                    <xdr:col>25</xdr:col>
                    <xdr:colOff>104775</xdr:colOff>
                    <xdr:row>12</xdr:row>
                    <xdr:rowOff>114300</xdr:rowOff>
                  </to>
                </anchor>
              </controlPr>
            </control>
          </mc:Choice>
        </mc:AlternateContent>
        <mc:AlternateContent xmlns:mc="http://schemas.openxmlformats.org/markup-compatibility/2006">
          <mc:Choice Requires="x14">
            <control shapeId="213000" r:id="rId11" name="Check Box 8">
              <controlPr defaultSize="0" autoFill="0" autoLine="0" autoPict="0">
                <anchor moveWithCells="1">
                  <from>
                    <xdr:col>24</xdr:col>
                    <xdr:colOff>66675</xdr:colOff>
                    <xdr:row>13</xdr:row>
                    <xdr:rowOff>123825</xdr:rowOff>
                  </from>
                  <to>
                    <xdr:col>25</xdr:col>
                    <xdr:colOff>104775</xdr:colOff>
                    <xdr:row>14</xdr:row>
                    <xdr:rowOff>114300</xdr:rowOff>
                  </to>
                </anchor>
              </controlPr>
            </control>
          </mc:Choice>
        </mc:AlternateContent>
        <mc:AlternateContent xmlns:mc="http://schemas.openxmlformats.org/markup-compatibility/2006">
          <mc:Choice Requires="x14">
            <control shapeId="213001" r:id="rId12" name="Check Box 9">
              <controlPr defaultSize="0" autoFill="0" autoLine="0" autoPict="0">
                <anchor moveWithCells="1">
                  <from>
                    <xdr:col>24</xdr:col>
                    <xdr:colOff>66675</xdr:colOff>
                    <xdr:row>15</xdr:row>
                    <xdr:rowOff>123825</xdr:rowOff>
                  </from>
                  <to>
                    <xdr:col>25</xdr:col>
                    <xdr:colOff>104775</xdr:colOff>
                    <xdr:row>16</xdr:row>
                    <xdr:rowOff>114300</xdr:rowOff>
                  </to>
                </anchor>
              </controlPr>
            </control>
          </mc:Choice>
        </mc:AlternateContent>
        <mc:AlternateContent xmlns:mc="http://schemas.openxmlformats.org/markup-compatibility/2006">
          <mc:Choice Requires="x14">
            <control shapeId="213002" r:id="rId13" name="Check Box 10">
              <controlPr defaultSize="0" autoFill="0" autoLine="0" autoPict="0">
                <anchor moveWithCells="1">
                  <from>
                    <xdr:col>24</xdr:col>
                    <xdr:colOff>66675</xdr:colOff>
                    <xdr:row>17</xdr:row>
                    <xdr:rowOff>123825</xdr:rowOff>
                  </from>
                  <to>
                    <xdr:col>25</xdr:col>
                    <xdr:colOff>104775</xdr:colOff>
                    <xdr:row>18</xdr:row>
                    <xdr:rowOff>114300</xdr:rowOff>
                  </to>
                </anchor>
              </controlPr>
            </control>
          </mc:Choice>
        </mc:AlternateContent>
        <mc:AlternateContent xmlns:mc="http://schemas.openxmlformats.org/markup-compatibility/2006">
          <mc:Choice Requires="x14">
            <control shapeId="213003" r:id="rId14" name="Check Box 11">
              <controlPr defaultSize="0" autoFill="0" autoLine="0" autoPict="0">
                <anchor moveWithCells="1">
                  <from>
                    <xdr:col>24</xdr:col>
                    <xdr:colOff>66675</xdr:colOff>
                    <xdr:row>19</xdr:row>
                    <xdr:rowOff>114300</xdr:rowOff>
                  </from>
                  <to>
                    <xdr:col>25</xdr:col>
                    <xdr:colOff>104775</xdr:colOff>
                    <xdr:row>20</xdr:row>
                    <xdr:rowOff>104775</xdr:rowOff>
                  </to>
                </anchor>
              </controlPr>
            </control>
          </mc:Choice>
        </mc:AlternateContent>
        <mc:AlternateContent xmlns:mc="http://schemas.openxmlformats.org/markup-compatibility/2006">
          <mc:Choice Requires="x14">
            <control shapeId="213004" r:id="rId15" name="Check Box 12">
              <controlPr defaultSize="0" autoFill="0" autoLine="0" autoPict="0">
                <anchor moveWithCells="1">
                  <from>
                    <xdr:col>24</xdr:col>
                    <xdr:colOff>66675</xdr:colOff>
                    <xdr:row>21</xdr:row>
                    <xdr:rowOff>123825</xdr:rowOff>
                  </from>
                  <to>
                    <xdr:col>25</xdr:col>
                    <xdr:colOff>104775</xdr:colOff>
                    <xdr:row>22</xdr:row>
                    <xdr:rowOff>114300</xdr:rowOff>
                  </to>
                </anchor>
              </controlPr>
            </control>
          </mc:Choice>
        </mc:AlternateContent>
        <mc:AlternateContent xmlns:mc="http://schemas.openxmlformats.org/markup-compatibility/2006">
          <mc:Choice Requires="x14">
            <control shapeId="213005" r:id="rId16" name="Option Button 13">
              <controlPr defaultSize="0" autoFill="0" autoLine="0" autoPict="0">
                <anchor moveWithCells="1" sizeWithCells="1">
                  <from>
                    <xdr:col>21</xdr:col>
                    <xdr:colOff>142875</xdr:colOff>
                    <xdr:row>40</xdr:row>
                    <xdr:rowOff>104775</xdr:rowOff>
                  </from>
                  <to>
                    <xdr:col>23</xdr:col>
                    <xdr:colOff>9525</xdr:colOff>
                    <xdr:row>41</xdr:row>
                    <xdr:rowOff>85725</xdr:rowOff>
                  </to>
                </anchor>
              </controlPr>
            </control>
          </mc:Choice>
        </mc:AlternateContent>
        <mc:AlternateContent xmlns:mc="http://schemas.openxmlformats.org/markup-compatibility/2006">
          <mc:Choice Requires="x14">
            <control shapeId="213006" r:id="rId17" name="Option Button 14">
              <controlPr defaultSize="0" autoFill="0" autoLine="0" autoPict="0">
                <anchor moveWithCells="1" sizeWithCells="1">
                  <from>
                    <xdr:col>24</xdr:col>
                    <xdr:colOff>142875</xdr:colOff>
                    <xdr:row>40</xdr:row>
                    <xdr:rowOff>104775</xdr:rowOff>
                  </from>
                  <to>
                    <xdr:col>26</xdr:col>
                    <xdr:colOff>9525</xdr:colOff>
                    <xdr:row>41</xdr:row>
                    <xdr:rowOff>85725</xdr:rowOff>
                  </to>
                </anchor>
              </controlPr>
            </control>
          </mc:Choice>
        </mc:AlternateContent>
        <mc:AlternateContent xmlns:mc="http://schemas.openxmlformats.org/markup-compatibility/2006">
          <mc:Choice Requires="x14">
            <control shapeId="213007" r:id="rId18" name="Group Box 15">
              <controlPr defaultSize="0" autoFill="0" autoPict="0">
                <anchor moveWithCells="1">
                  <from>
                    <xdr:col>19</xdr:col>
                    <xdr:colOff>66675</xdr:colOff>
                    <xdr:row>40</xdr:row>
                    <xdr:rowOff>85725</xdr:rowOff>
                  </from>
                  <to>
                    <xdr:col>26</xdr:col>
                    <xdr:colOff>38100</xdr:colOff>
                    <xdr:row>41</xdr:row>
                    <xdr:rowOff>142875</xdr:rowOff>
                  </to>
                </anchor>
              </controlPr>
            </control>
          </mc:Choice>
        </mc:AlternateContent>
        <mc:AlternateContent xmlns:mc="http://schemas.openxmlformats.org/markup-compatibility/2006">
          <mc:Choice Requires="x14">
            <control shapeId="213008" r:id="rId19" name="Option Button 16">
              <controlPr defaultSize="0" autoFill="0" autoLine="0" autoPict="0">
                <anchor moveWithCells="1" sizeWithCells="1">
                  <from>
                    <xdr:col>19</xdr:col>
                    <xdr:colOff>76200</xdr:colOff>
                    <xdr:row>40</xdr:row>
                    <xdr:rowOff>114300</xdr:rowOff>
                  </from>
                  <to>
                    <xdr:col>20</xdr:col>
                    <xdr:colOff>133350</xdr:colOff>
                    <xdr:row>41</xdr:row>
                    <xdr:rowOff>114300</xdr:rowOff>
                  </to>
                </anchor>
              </controlPr>
            </control>
          </mc:Choice>
        </mc:AlternateContent>
        <mc:AlternateContent xmlns:mc="http://schemas.openxmlformats.org/markup-compatibility/2006">
          <mc:Choice Requires="x14">
            <control shapeId="213009" r:id="rId20" name="Option Button 17">
              <controlPr defaultSize="0" autoFill="0" autoLine="0" autoPict="0">
                <anchor moveWithCells="1" sizeWithCells="1">
                  <from>
                    <xdr:col>21</xdr:col>
                    <xdr:colOff>152400</xdr:colOff>
                    <xdr:row>42</xdr:row>
                    <xdr:rowOff>95250</xdr:rowOff>
                  </from>
                  <to>
                    <xdr:col>23</xdr:col>
                    <xdr:colOff>19050</xdr:colOff>
                    <xdr:row>43</xdr:row>
                    <xdr:rowOff>85725</xdr:rowOff>
                  </to>
                </anchor>
              </controlPr>
            </control>
          </mc:Choice>
        </mc:AlternateContent>
        <mc:AlternateContent xmlns:mc="http://schemas.openxmlformats.org/markup-compatibility/2006">
          <mc:Choice Requires="x14">
            <control shapeId="213010" r:id="rId21" name="Option Button 18">
              <controlPr defaultSize="0" autoFill="0" autoLine="0" autoPict="0">
                <anchor moveWithCells="1" sizeWithCells="1">
                  <from>
                    <xdr:col>24</xdr:col>
                    <xdr:colOff>133350</xdr:colOff>
                    <xdr:row>42</xdr:row>
                    <xdr:rowOff>95250</xdr:rowOff>
                  </from>
                  <to>
                    <xdr:col>25</xdr:col>
                    <xdr:colOff>180975</xdr:colOff>
                    <xdr:row>43</xdr:row>
                    <xdr:rowOff>85725</xdr:rowOff>
                  </to>
                </anchor>
              </controlPr>
            </control>
          </mc:Choice>
        </mc:AlternateContent>
        <mc:AlternateContent xmlns:mc="http://schemas.openxmlformats.org/markup-compatibility/2006">
          <mc:Choice Requires="x14">
            <control shapeId="213011" r:id="rId22" name="Group Box 19">
              <controlPr defaultSize="0" autoFill="0" autoPict="0">
                <anchor moveWithCells="1">
                  <from>
                    <xdr:col>19</xdr:col>
                    <xdr:colOff>76200</xdr:colOff>
                    <xdr:row>42</xdr:row>
                    <xdr:rowOff>85725</xdr:rowOff>
                  </from>
                  <to>
                    <xdr:col>26</xdr:col>
                    <xdr:colOff>47625</xdr:colOff>
                    <xdr:row>43</xdr:row>
                    <xdr:rowOff>114300</xdr:rowOff>
                  </to>
                </anchor>
              </controlPr>
            </control>
          </mc:Choice>
        </mc:AlternateContent>
        <mc:AlternateContent xmlns:mc="http://schemas.openxmlformats.org/markup-compatibility/2006">
          <mc:Choice Requires="x14">
            <control shapeId="213012" r:id="rId23" name="Option Button 20">
              <controlPr defaultSize="0" autoFill="0" autoLine="0" autoPict="0">
                <anchor moveWithCells="1" sizeWithCells="1">
                  <from>
                    <xdr:col>19</xdr:col>
                    <xdr:colOff>76200</xdr:colOff>
                    <xdr:row>42</xdr:row>
                    <xdr:rowOff>95250</xdr:rowOff>
                  </from>
                  <to>
                    <xdr:col>20</xdr:col>
                    <xdr:colOff>123825</xdr:colOff>
                    <xdr:row>43</xdr:row>
                    <xdr:rowOff>85725</xdr:rowOff>
                  </to>
                </anchor>
              </controlPr>
            </control>
          </mc:Choice>
        </mc:AlternateContent>
        <mc:AlternateContent xmlns:mc="http://schemas.openxmlformats.org/markup-compatibility/2006">
          <mc:Choice Requires="x14">
            <control shapeId="213013" r:id="rId24" name="Option Button 21">
              <controlPr defaultSize="0" autoFill="0" autoLine="0" autoPict="0">
                <anchor moveWithCells="1" sizeWithCells="1">
                  <from>
                    <xdr:col>21</xdr:col>
                    <xdr:colOff>152400</xdr:colOff>
                    <xdr:row>44</xdr:row>
                    <xdr:rowOff>95250</xdr:rowOff>
                  </from>
                  <to>
                    <xdr:col>23</xdr:col>
                    <xdr:colOff>19050</xdr:colOff>
                    <xdr:row>45</xdr:row>
                    <xdr:rowOff>76200</xdr:rowOff>
                  </to>
                </anchor>
              </controlPr>
            </control>
          </mc:Choice>
        </mc:AlternateContent>
        <mc:AlternateContent xmlns:mc="http://schemas.openxmlformats.org/markup-compatibility/2006">
          <mc:Choice Requires="x14">
            <control shapeId="213014" r:id="rId25" name="Option Button 22">
              <controlPr defaultSize="0" autoFill="0" autoLine="0" autoPict="0">
                <anchor moveWithCells="1" sizeWithCells="1">
                  <from>
                    <xdr:col>24</xdr:col>
                    <xdr:colOff>142875</xdr:colOff>
                    <xdr:row>44</xdr:row>
                    <xdr:rowOff>95250</xdr:rowOff>
                  </from>
                  <to>
                    <xdr:col>26</xdr:col>
                    <xdr:colOff>9525</xdr:colOff>
                    <xdr:row>45</xdr:row>
                    <xdr:rowOff>76200</xdr:rowOff>
                  </to>
                </anchor>
              </controlPr>
            </control>
          </mc:Choice>
        </mc:AlternateContent>
        <mc:AlternateContent xmlns:mc="http://schemas.openxmlformats.org/markup-compatibility/2006">
          <mc:Choice Requires="x14">
            <control shapeId="213015" r:id="rId26" name="Group Box 23">
              <controlPr defaultSize="0" autoFill="0" autoPict="0">
                <anchor moveWithCells="1">
                  <from>
                    <xdr:col>19</xdr:col>
                    <xdr:colOff>38100</xdr:colOff>
                    <xdr:row>44</xdr:row>
                    <xdr:rowOff>85725</xdr:rowOff>
                  </from>
                  <to>
                    <xdr:col>26</xdr:col>
                    <xdr:colOff>57150</xdr:colOff>
                    <xdr:row>45</xdr:row>
                    <xdr:rowOff>123825</xdr:rowOff>
                  </to>
                </anchor>
              </controlPr>
            </control>
          </mc:Choice>
        </mc:AlternateContent>
        <mc:AlternateContent xmlns:mc="http://schemas.openxmlformats.org/markup-compatibility/2006">
          <mc:Choice Requires="x14">
            <control shapeId="213016" r:id="rId27" name="Option Button 24">
              <controlPr defaultSize="0" autoFill="0" autoLine="0" autoPict="0">
                <anchor moveWithCells="1" sizeWithCells="1">
                  <from>
                    <xdr:col>19</xdr:col>
                    <xdr:colOff>66675</xdr:colOff>
                    <xdr:row>44</xdr:row>
                    <xdr:rowOff>95250</xdr:rowOff>
                  </from>
                  <to>
                    <xdr:col>20</xdr:col>
                    <xdr:colOff>114300</xdr:colOff>
                    <xdr:row>45</xdr:row>
                    <xdr:rowOff>76200</xdr:rowOff>
                  </to>
                </anchor>
              </controlPr>
            </control>
          </mc:Choice>
        </mc:AlternateContent>
        <mc:AlternateContent xmlns:mc="http://schemas.openxmlformats.org/markup-compatibility/2006">
          <mc:Choice Requires="x14">
            <control shapeId="213017" r:id="rId28" name="Option Button 25">
              <controlPr defaultSize="0" autoFill="0" autoLine="0" autoPict="0">
                <anchor moveWithCells="1" sizeWithCells="1">
                  <from>
                    <xdr:col>21</xdr:col>
                    <xdr:colOff>142875</xdr:colOff>
                    <xdr:row>46</xdr:row>
                    <xdr:rowOff>104775</xdr:rowOff>
                  </from>
                  <to>
                    <xdr:col>23</xdr:col>
                    <xdr:colOff>9525</xdr:colOff>
                    <xdr:row>47</xdr:row>
                    <xdr:rowOff>95250</xdr:rowOff>
                  </to>
                </anchor>
              </controlPr>
            </control>
          </mc:Choice>
        </mc:AlternateContent>
        <mc:AlternateContent xmlns:mc="http://schemas.openxmlformats.org/markup-compatibility/2006">
          <mc:Choice Requires="x14">
            <control shapeId="213018" r:id="rId29" name="Option Button 26">
              <controlPr defaultSize="0" autoFill="0" autoLine="0" autoPict="0">
                <anchor moveWithCells="1" sizeWithCells="1">
                  <from>
                    <xdr:col>24</xdr:col>
                    <xdr:colOff>133350</xdr:colOff>
                    <xdr:row>46</xdr:row>
                    <xdr:rowOff>104775</xdr:rowOff>
                  </from>
                  <to>
                    <xdr:col>26</xdr:col>
                    <xdr:colOff>0</xdr:colOff>
                    <xdr:row>47</xdr:row>
                    <xdr:rowOff>95250</xdr:rowOff>
                  </to>
                </anchor>
              </controlPr>
            </control>
          </mc:Choice>
        </mc:AlternateContent>
        <mc:AlternateContent xmlns:mc="http://schemas.openxmlformats.org/markup-compatibility/2006">
          <mc:Choice Requires="x14">
            <control shapeId="213019" r:id="rId30" name="Group Box 27">
              <controlPr defaultSize="0" autoFill="0" autoPict="0">
                <anchor moveWithCells="1">
                  <from>
                    <xdr:col>19</xdr:col>
                    <xdr:colOff>38100</xdr:colOff>
                    <xdr:row>46</xdr:row>
                    <xdr:rowOff>95250</xdr:rowOff>
                  </from>
                  <to>
                    <xdr:col>26</xdr:col>
                    <xdr:colOff>47625</xdr:colOff>
                    <xdr:row>47</xdr:row>
                    <xdr:rowOff>142875</xdr:rowOff>
                  </to>
                </anchor>
              </controlPr>
            </control>
          </mc:Choice>
        </mc:AlternateContent>
        <mc:AlternateContent xmlns:mc="http://schemas.openxmlformats.org/markup-compatibility/2006">
          <mc:Choice Requires="x14">
            <control shapeId="213020" r:id="rId31" name="Option Button 28">
              <controlPr defaultSize="0" autoFill="0" autoLine="0" autoPict="0">
                <anchor moveWithCells="1" sizeWithCells="1">
                  <from>
                    <xdr:col>19</xdr:col>
                    <xdr:colOff>66675</xdr:colOff>
                    <xdr:row>46</xdr:row>
                    <xdr:rowOff>104775</xdr:rowOff>
                  </from>
                  <to>
                    <xdr:col>20</xdr:col>
                    <xdr:colOff>114300</xdr:colOff>
                    <xdr:row>47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9"/>
  <sheetViews>
    <sheetView showGridLines="0" zoomScaleNormal="100" workbookViewId="0">
      <selection activeCell="A27" sqref="A27"/>
    </sheetView>
  </sheetViews>
  <sheetFormatPr defaultColWidth="9" defaultRowHeight="11.25" x14ac:dyDescent="0.15"/>
  <cols>
    <col min="1" max="1" width="35.875" style="1" bestFit="1" customWidth="1"/>
    <col min="2" max="2" width="12.375" style="1" bestFit="1" customWidth="1"/>
    <col min="3" max="3" width="41.5" style="1" bestFit="1" customWidth="1"/>
    <col min="4" max="4" width="30.5" style="1" bestFit="1" customWidth="1"/>
    <col min="5" max="5" width="8.875" style="1" bestFit="1" customWidth="1"/>
    <col min="6" max="6" width="11.125" style="1" bestFit="1" customWidth="1"/>
    <col min="7" max="7" width="8.375" style="1" bestFit="1" customWidth="1"/>
    <col min="8" max="10" width="17.5" style="1" bestFit="1" customWidth="1"/>
    <col min="11" max="16384" width="9" style="1"/>
  </cols>
  <sheetData>
    <row r="1" spans="1:7" ht="14.25" x14ac:dyDescent="0.15">
      <c r="A1" s="128" t="s">
        <v>162</v>
      </c>
    </row>
    <row r="2" spans="1:7" x14ac:dyDescent="0.15">
      <c r="A2" s="1" t="s">
        <v>185</v>
      </c>
      <c r="D2" s="61" t="s">
        <v>176</v>
      </c>
      <c r="E2" s="61" t="s">
        <v>177</v>
      </c>
      <c r="F2" s="61" t="s">
        <v>178</v>
      </c>
      <c r="G2" s="61" t="s">
        <v>179</v>
      </c>
    </row>
    <row r="3" spans="1:7" x14ac:dyDescent="0.15">
      <c r="A3" s="134" t="str">
        <f>ご依頼基本情報!N43</f>
        <v>選択してください</v>
      </c>
      <c r="C3" s="178"/>
      <c r="D3" s="132" t="str">
        <f>IF(A3="選択してください","",VLOOKUP(A3,vlk,2,0))</f>
        <v/>
      </c>
      <c r="E3" s="133">
        <f>VALUE(RIGHT(VLOOKUP(A3,vlk,3,0),3))</f>
        <v>999</v>
      </c>
      <c r="F3" s="133" t="str">
        <f>LEFT(VLOOKUP(A3,vlk,4,0),1)</f>
        <v>X</v>
      </c>
      <c r="G3" s="133" t="str">
        <f>LEFT(VLOOKUP(A3,vlk,5,0),1)</f>
        <v>X</v>
      </c>
    </row>
    <row r="5" spans="1:7" x14ac:dyDescent="0.15">
      <c r="F5" s="1" t="s">
        <v>180</v>
      </c>
      <c r="G5" s="1" t="s">
        <v>181</v>
      </c>
    </row>
    <row r="6" spans="1:7" x14ac:dyDescent="0.15">
      <c r="F6" s="133" t="str">
        <f>IF(vlk_strN="X","",IF(vlk_strN="N",0,4))</f>
        <v/>
      </c>
      <c r="G6" s="133" t="str">
        <f>IF(vlk_strN="Y",0,IF(vlk_strN="X","",select_disable))</f>
        <v/>
      </c>
    </row>
    <row r="7" spans="1:7" x14ac:dyDescent="0.15">
      <c r="F7" s="133" t="str">
        <f>IF(vlk_strN="X","",IF(vlk_strN="N",1,5))</f>
        <v/>
      </c>
      <c r="G7" s="133" t="str">
        <f>IF(vlk_strN="Y",1,IF(vlk_strN="X","",select_disable))</f>
        <v/>
      </c>
    </row>
    <row r="8" spans="1:7" x14ac:dyDescent="0.15">
      <c r="F8" s="133" t="str">
        <f>IF(vlk_strN="X","",IF(vlk_strN="N",2,6))</f>
        <v/>
      </c>
      <c r="G8" s="133" t="str">
        <f>IF(vlk_strN="Y",2,IF(vlk_strN="X","",select_disable))</f>
        <v/>
      </c>
    </row>
    <row r="9" spans="1:7" x14ac:dyDescent="0.15">
      <c r="F9" s="133" t="str">
        <f>IF(vlk_strN="X","",IF(vlk_strN="N",3,7))</f>
        <v/>
      </c>
      <c r="G9" s="133" t="str">
        <f>IF(vlk_strN="Y",3,IF(vlk_strN="X","",select_disable))</f>
        <v/>
      </c>
    </row>
    <row r="10" spans="1:7" x14ac:dyDescent="0.15">
      <c r="F10" s="133" t="str">
        <f>IF(vlk_strN="X","",IF(vlk_strN="N",select_disable,8))</f>
        <v/>
      </c>
    </row>
    <row r="11" spans="1:7" x14ac:dyDescent="0.15">
      <c r="F11" s="133" t="str">
        <f>IF(vlk_strN="X","",IF(vlk_strN="N",select_disable,9))</f>
        <v/>
      </c>
    </row>
    <row r="16" spans="1:7" ht="14.25" x14ac:dyDescent="0.15">
      <c r="A16" s="128" t="s">
        <v>163</v>
      </c>
    </row>
    <row r="17" spans="1:10" x14ac:dyDescent="0.15">
      <c r="C17" s="429" t="s">
        <v>175</v>
      </c>
      <c r="D17" s="429"/>
      <c r="E17" s="429"/>
      <c r="F17" s="429"/>
      <c r="G17" s="429"/>
    </row>
    <row r="18" spans="1:10" s="61" customFormat="1" x14ac:dyDescent="0.15">
      <c r="A18" s="1" t="s">
        <v>36</v>
      </c>
      <c r="B18" s="61" t="s">
        <v>95</v>
      </c>
      <c r="C18" s="61" t="s">
        <v>34</v>
      </c>
      <c r="D18" s="61" t="s">
        <v>199</v>
      </c>
      <c r="E18" s="61" t="s">
        <v>164</v>
      </c>
      <c r="F18" s="61" t="s">
        <v>165</v>
      </c>
      <c r="G18" s="61" t="s">
        <v>166</v>
      </c>
      <c r="H18" s="61" t="s">
        <v>80</v>
      </c>
      <c r="I18" s="61" t="s">
        <v>197</v>
      </c>
      <c r="J18" s="61" t="s">
        <v>73</v>
      </c>
    </row>
    <row r="19" spans="1:10" ht="14.45" customHeight="1" x14ac:dyDescent="0.15">
      <c r="A19" s="83" t="s">
        <v>37</v>
      </c>
      <c r="B19" s="64" t="s">
        <v>92</v>
      </c>
      <c r="C19" s="64" t="s">
        <v>35</v>
      </c>
      <c r="D19" s="64" t="s">
        <v>198</v>
      </c>
      <c r="E19" s="129" t="s">
        <v>167</v>
      </c>
      <c r="F19" s="129" t="s">
        <v>168</v>
      </c>
      <c r="G19" s="129" t="s">
        <v>169</v>
      </c>
      <c r="H19" s="81" t="s">
        <v>74</v>
      </c>
      <c r="I19" s="64" t="s">
        <v>75</v>
      </c>
      <c r="J19" s="64" t="s">
        <v>76</v>
      </c>
    </row>
    <row r="20" spans="1:10" x14ac:dyDescent="0.15">
      <c r="A20" s="84" t="s">
        <v>38</v>
      </c>
      <c r="B20" s="71" t="s">
        <v>16</v>
      </c>
      <c r="C20" s="71" t="s">
        <v>16</v>
      </c>
      <c r="D20" s="71"/>
      <c r="E20" s="71">
        <v>99999</v>
      </c>
      <c r="F20" s="130" t="s">
        <v>170</v>
      </c>
      <c r="G20" s="130" t="s">
        <v>170</v>
      </c>
      <c r="H20" s="71" t="s">
        <v>71</v>
      </c>
      <c r="I20" s="71" t="s">
        <v>71</v>
      </c>
      <c r="J20" s="71" t="s">
        <v>79</v>
      </c>
    </row>
    <row r="21" spans="1:10" x14ac:dyDescent="0.15">
      <c r="A21" s="82" t="s">
        <v>16</v>
      </c>
      <c r="B21" s="63" t="s">
        <v>93</v>
      </c>
      <c r="C21" s="63" t="s">
        <v>182</v>
      </c>
      <c r="D21" s="63" t="s">
        <v>200</v>
      </c>
      <c r="E21" s="63">
        <v>25200</v>
      </c>
      <c r="F21" s="131" t="s">
        <v>171</v>
      </c>
      <c r="G21" s="131" t="s">
        <v>172</v>
      </c>
      <c r="H21" s="63" t="s">
        <v>25</v>
      </c>
      <c r="I21" s="63" t="s">
        <v>39</v>
      </c>
      <c r="J21" s="63" t="s">
        <v>77</v>
      </c>
    </row>
    <row r="22" spans="1:10" x14ac:dyDescent="0.15">
      <c r="A22" s="84" t="s">
        <v>43</v>
      </c>
      <c r="B22" s="63" t="s">
        <v>94</v>
      </c>
      <c r="C22" s="63" t="s">
        <v>183</v>
      </c>
      <c r="D22" s="63" t="s">
        <v>201</v>
      </c>
      <c r="E22" s="63">
        <v>25201</v>
      </c>
      <c r="F22" s="131" t="s">
        <v>173</v>
      </c>
      <c r="G22" s="131" t="s">
        <v>172</v>
      </c>
      <c r="H22" s="63" t="s">
        <v>39</v>
      </c>
      <c r="I22" s="63" t="s">
        <v>40</v>
      </c>
      <c r="J22" s="63" t="s">
        <v>78</v>
      </c>
    </row>
    <row r="23" spans="1:10" x14ac:dyDescent="0.15">
      <c r="A23" s="82" t="s">
        <v>44</v>
      </c>
      <c r="B23" s="63"/>
      <c r="C23" s="63" t="s">
        <v>152</v>
      </c>
      <c r="D23" s="63" t="s">
        <v>202</v>
      </c>
      <c r="E23" s="63">
        <v>25202</v>
      </c>
      <c r="F23" s="131" t="s">
        <v>173</v>
      </c>
      <c r="G23" s="131" t="s">
        <v>172</v>
      </c>
      <c r="H23" s="63" t="s">
        <v>40</v>
      </c>
      <c r="I23" s="63" t="s">
        <v>41</v>
      </c>
      <c r="J23" s="63" t="s">
        <v>68</v>
      </c>
    </row>
    <row r="24" spans="1:10" x14ac:dyDescent="0.15">
      <c r="A24" s="84" t="s">
        <v>70</v>
      </c>
      <c r="B24" s="63"/>
      <c r="C24" s="63" t="s">
        <v>189</v>
      </c>
      <c r="D24" s="63" t="s">
        <v>203</v>
      </c>
      <c r="E24" s="63">
        <v>25231</v>
      </c>
      <c r="F24" s="131" t="s">
        <v>173</v>
      </c>
      <c r="G24" s="131" t="s">
        <v>172</v>
      </c>
      <c r="H24" s="63" t="s">
        <v>41</v>
      </c>
      <c r="I24" s="63" t="s">
        <v>42</v>
      </c>
      <c r="J24" s="63"/>
    </row>
    <row r="25" spans="1:10" x14ac:dyDescent="0.15">
      <c r="A25" s="82" t="s">
        <v>69</v>
      </c>
      <c r="B25" s="63"/>
      <c r="C25" s="63" t="s">
        <v>210</v>
      </c>
      <c r="D25" s="63" t="s">
        <v>209</v>
      </c>
      <c r="E25" s="63">
        <v>25242</v>
      </c>
      <c r="F25" s="131" t="s">
        <v>173</v>
      </c>
      <c r="G25" s="131" t="s">
        <v>172</v>
      </c>
      <c r="H25" s="63" t="s">
        <v>42</v>
      </c>
      <c r="I25" s="63" t="s">
        <v>68</v>
      </c>
      <c r="J25" s="63"/>
    </row>
    <row r="26" spans="1:10" x14ac:dyDescent="0.15">
      <c r="A26" s="84" t="s">
        <v>160</v>
      </c>
      <c r="B26" s="63"/>
      <c r="C26" s="63" t="s">
        <v>161</v>
      </c>
      <c r="D26" s="63" t="s">
        <v>204</v>
      </c>
      <c r="E26" s="63">
        <v>25229</v>
      </c>
      <c r="F26" s="131" t="s">
        <v>173</v>
      </c>
      <c r="G26" s="131" t="s">
        <v>172</v>
      </c>
      <c r="H26" s="63" t="s">
        <v>68</v>
      </c>
      <c r="I26" s="63"/>
      <c r="J26" s="63"/>
    </row>
    <row r="27" spans="1:10" x14ac:dyDescent="0.15">
      <c r="A27" s="82" t="s">
        <v>211</v>
      </c>
      <c r="B27" s="63"/>
      <c r="C27" s="63" t="s">
        <v>196</v>
      </c>
      <c r="D27" s="63" t="s">
        <v>205</v>
      </c>
      <c r="E27" s="63">
        <v>25236</v>
      </c>
      <c r="F27" s="131" t="s">
        <v>173</v>
      </c>
      <c r="G27" s="131" t="s">
        <v>172</v>
      </c>
      <c r="H27" s="63"/>
      <c r="I27" s="63"/>
      <c r="J27" s="63"/>
    </row>
    <row r="28" spans="1:10" x14ac:dyDescent="0.15">
      <c r="A28" s="82"/>
      <c r="B28" s="63"/>
      <c r="C28" s="63" t="s">
        <v>153</v>
      </c>
      <c r="D28" s="63" t="s">
        <v>206</v>
      </c>
      <c r="E28" s="63">
        <v>25203</v>
      </c>
      <c r="F28" s="131" t="s">
        <v>173</v>
      </c>
      <c r="G28" s="131" t="s">
        <v>174</v>
      </c>
      <c r="H28" s="63"/>
      <c r="I28" s="63"/>
      <c r="J28" s="63"/>
    </row>
    <row r="29" spans="1:10" x14ac:dyDescent="0.15">
      <c r="A29" s="82"/>
      <c r="B29" s="63"/>
      <c r="C29" s="63"/>
      <c r="D29" s="63"/>
      <c r="E29" s="63"/>
      <c r="F29" s="63"/>
      <c r="G29" s="63"/>
      <c r="H29" s="63"/>
      <c r="I29" s="63"/>
      <c r="J29" s="63"/>
    </row>
  </sheetData>
  <sheetProtection algorithmName="SHA-512" hashValue="vApAWfmtK2Sb/DaCafCbi4kF2MpxJ5JiQ7EhpPIAKaw8S+5mIHPxN1l8ebm8pbES2qFFDFe2hpiCWUL+Cwh7aQ==" saltValue="Pmn1s97FXHfgZ75G8z/JQw==" spinCount="100000" sheet="1" selectLockedCells="1"/>
  <mergeCells count="1">
    <mergeCell ref="C17:G17"/>
  </mergeCells>
  <phoneticPr fontId="4"/>
  <pageMargins left="0" right="0" top="0" bottom="0" header="0.31496062992125984" footer="0.31496062992125984"/>
  <pageSetup paperSize="9" scale="5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EKCU4X5PN6CT-405339780-1375316</_dlc_DocId>
    <_dlc_DocIdUrl xmlns="4b179dae-bd83-4b39-a049-c8a0dda6a9a2">
      <Url>https://sakurait.sharepoint.com/_layouts/15/DocIdRedir.aspx?ID=EKCU4X5PN6CT-405339780-1375316</Url>
      <Description>EKCU4X5PN6CT-405339780-1375316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E83100-2ECD-48CC-ABD4-F2C9DCDD2651}">
  <ds:schemaRefs>
    <ds:schemaRef ds:uri="http://schemas.microsoft.com/office/2006/metadata/properties"/>
    <ds:schemaRef ds:uri="a62bf5a7-18f2-4ee2-8f79-9a64415c4f04"/>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4b179dae-bd83-4b39-a049-c8a0dda6a9a2"/>
  </ds:schemaRefs>
</ds:datastoreItem>
</file>

<file path=customXml/itemProps2.xml><?xml version="1.0" encoding="utf-8"?>
<ds:datastoreItem xmlns:ds="http://schemas.openxmlformats.org/officeDocument/2006/customXml" ds:itemID="{72A8E410-E391-41A0-BEE0-98294F1BA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98CF42-119D-4A8F-9322-8BCC16FF678E}">
  <ds:schemaRefs>
    <ds:schemaRef ds:uri="http://schemas.microsoft.com/sharepoint/events"/>
  </ds:schemaRefs>
</ds:datastoreItem>
</file>

<file path=customXml/itemProps4.xml><?xml version="1.0" encoding="utf-8"?>
<ds:datastoreItem xmlns:ds="http://schemas.openxmlformats.org/officeDocument/2006/customXml" ds:itemID="{C24F2E2D-9A60-47BD-A269-19B3E67A0A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17</vt:i4>
      </vt:variant>
    </vt:vector>
  </HeadingPairs>
  <TitlesOfParts>
    <vt:vector size="21" baseType="lpstr">
      <vt:lpstr>作業依頼にあたって</vt:lpstr>
      <vt:lpstr>ご依頼基本情報</vt:lpstr>
      <vt:lpstr>詳細情報</vt:lpstr>
      <vt:lpstr>提供仕様一覧</vt:lpstr>
      <vt:lpstr>kaitei</vt:lpstr>
      <vt:lpstr>phy_1330</vt:lpstr>
      <vt:lpstr>phy_2530</vt:lpstr>
      <vt:lpstr>phy_NVMe</vt:lpstr>
      <vt:lpstr>phy_srv</vt:lpstr>
      <vt:lpstr>phy_work</vt:lpstr>
      <vt:lpstr>ご依頼基本情報!Print_Area</vt:lpstr>
      <vt:lpstr>作業依頼にあたって!Print_Area</vt:lpstr>
      <vt:lpstr>詳細情報!Print_Area</vt:lpstr>
      <vt:lpstr>select</vt:lpstr>
      <vt:lpstr>select_disable</vt:lpstr>
      <vt:lpstr>select_srv</vt:lpstr>
      <vt:lpstr>vlk</vt:lpstr>
      <vt:lpstr>vlk_cd</vt:lpstr>
      <vt:lpstr>vlk_srv</vt:lpstr>
      <vt:lpstr>vlk_str</vt:lpstr>
      <vt:lpstr>vlk_strN</vt:lpstr>
    </vt:vector>
  </TitlesOfParts>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ストレージ交換申込書（さくらの専用サーバ）</dc:title>
  <dc:creator>さくらインターネット株式会社</dc:creator>
  <cp:lastModifiedBy>関塚 洋一</cp:lastModifiedBy>
  <cp:lastPrinted>2020-07-14T08:37:50Z</cp:lastPrinted>
  <dcterms:created xsi:type="dcterms:W3CDTF">2006-12-14T23:14:54Z</dcterms:created>
  <dcterms:modified xsi:type="dcterms:W3CDTF">2024-03-13T23:43:07Z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y fmtid="{D5CDD505-2E9C-101B-9397-08002B2CF9AE}" pid="3" name="_dlc_DocIdItemGuid">
    <vt:lpwstr>4e5ad0c6-b18c-4258-8d52-2152daabfd31</vt:lpwstr>
  </property>
</Properties>
</file>